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D:\ДИСК МОСКВА\ПРАЙСЫ\"/>
    </mc:Choice>
  </mc:AlternateContent>
  <xr:revisionPtr revIDLastSave="0" documentId="13_ncr:1_{5C9ABD52-69BD-4AD0-8869-F3FEFF942C5B}" xr6:coauthVersionLast="45" xr6:coauthVersionMax="45" xr10:uidLastSave="{00000000-0000-0000-0000-000000000000}"/>
  <bookViews>
    <workbookView xWindow="-120" yWindow="-120" windowWidth="29040" windowHeight="15840" tabRatio="295" xr2:uid="{00000000-000D-0000-FFFF-FFFF00000000}"/>
  </bookViews>
  <sheets>
    <sheet name="         CУПЕР САЛЮТ         " sheetId="1" r:id="rId1"/>
  </sheets>
  <definedNames>
    <definedName name="__xlnm._FilterDatabase_0">#REF!</definedName>
    <definedName name="__xlnm._FilterDatabase_0_0">#REF!</definedName>
    <definedName name="__xlnm._FilterDatabase_0_0_0">#REF!</definedName>
    <definedName name="__xlnm._FilterDatabase_0_0_0_0">#REF!</definedName>
    <definedName name="__xlnm._FilterDatabase_0_0_0_0_0">#REF!</definedName>
    <definedName name="__xlnm._FilterDatabase_0_0_0_0_0_0">#REF!</definedName>
    <definedName name="__xlnm._FilterDatabase_0_0_0_0_0_0_0">#REF!</definedName>
    <definedName name="__xlnm._FilterDatabase_0_0_0_0_0_0_0_0">#REF!</definedName>
    <definedName name="__xlnm._FilterDatabase_0_0_0_0_0_0_0_0_0">#REF!</definedName>
    <definedName name="__xlnm._FilterDatabase_0_0_0_0_0_0_0_0_0_0">#REF!</definedName>
    <definedName name="__xlnm._FilterDatabase_0_0_0_0_0_0_0_0_0_0_0">#REF!</definedName>
    <definedName name="__xlnm._FilterDatabase_0_0_0_0_0_0_0_0_0_0_0_0">#REF!</definedName>
    <definedName name="__xlnm._FilterDatabase_0_0_0_0_0_0_0_0_0_0_0_0_0">#REF!</definedName>
    <definedName name="__xlnm._FilterDatabase_0_0_0_0_0_0_0_0_0_0_0_0_0_0">#REF!</definedName>
    <definedName name="__xlnm._FilterDatabase_0_0_0_0_0_0_0_0_0_0_0_0_0_0_0">#REF!</definedName>
    <definedName name="__xlnm._FilterDatabase_0_0_0_0_0_0_0_0_0_0_0_0_0_0_0_0">#REF!</definedName>
    <definedName name="__xlnm._FilterDatabase_0_0_0_0_0_0_0_0_0_0_0_0_0_0_0_0_0">#REF!</definedName>
    <definedName name="__xlnm._FilterDatabase_0_0_0_0_0_0_0_0_0_0_0_0_0_0_0_0_0_0">#REF!</definedName>
    <definedName name="__xlnm._FilterDatabase_0_0_0_0_0_0_0_0_0_0_0_0_0_0_0_0_0_0_0">#REF!</definedName>
    <definedName name="__xlnm._FilterDatabase_0_0_0_0_0_0_0_0_0_0_0_0_0_0_0_0_0_0_0_0">#REF!</definedName>
    <definedName name="__xlnm._FilterDatabase_0_0_0_0_0_0_0_0_0_0_0_0_0_0_0_0_0_0_0_0_0">#REF!</definedName>
    <definedName name="__xlnm._FilterDatabase_0_0_0_0_0_0_0_0_0_0_0_0_0_0_0_0_0_0_0_0_0_0">#REF!</definedName>
    <definedName name="_FilterDatabase_0">#REF!</definedName>
    <definedName name="_FilterDatabase_0_0">#REF!</definedName>
    <definedName name="_FilterDatabase_1">#REF!</definedName>
    <definedName name="_FilterDatabase_1_1">#REF!</definedName>
    <definedName name="_xlnm._FilterDatabase" localSheetId="0" hidden="1">'         CУПЕР САЛЮТ         '!$A$5:$U$240</definedName>
    <definedName name="eeee">#REF!</definedName>
    <definedName name="Бомбардир">#REF!</definedName>
    <definedName name="ииви">#REF!</definedName>
  </definedNames>
  <calcPr calcId="191029" refMode="R1C1"/>
  <extLst>
    <ext xmlns:x14="http://schemas.microsoft.com/office/spreadsheetml/2009/9/main" uri="{79F54976-1DA5-4618-B147-4CDE4B953A38}">
      <x14:workbookPr defaultImageDpi="150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57" i="1" l="1"/>
  <c r="Q157" i="1"/>
  <c r="U157" i="1" s="1"/>
  <c r="R134" i="1"/>
  <c r="Q134" i="1"/>
  <c r="U134" i="1" s="1"/>
  <c r="R81" i="1"/>
  <c r="Q81" i="1"/>
  <c r="U81" i="1" s="1"/>
  <c r="Q223" i="1" l="1"/>
  <c r="U223" i="1" s="1"/>
  <c r="Q222" i="1"/>
  <c r="U222" i="1" s="1"/>
  <c r="Q142" i="1"/>
  <c r="U142" i="1" s="1"/>
  <c r="R142" i="1"/>
  <c r="Q143" i="1"/>
  <c r="U143" i="1" s="1"/>
  <c r="R143" i="1"/>
  <c r="Q144" i="1"/>
  <c r="U144" i="1" s="1"/>
  <c r="R144" i="1"/>
  <c r="Q145" i="1"/>
  <c r="U145" i="1" s="1"/>
  <c r="R145" i="1"/>
  <c r="Q146" i="1"/>
  <c r="U146" i="1" s="1"/>
  <c r="R146" i="1"/>
  <c r="Q147" i="1"/>
  <c r="U147" i="1" s="1"/>
  <c r="R147" i="1"/>
  <c r="Q148" i="1"/>
  <c r="U148" i="1" s="1"/>
  <c r="R148" i="1"/>
  <c r="Q149" i="1"/>
  <c r="U149" i="1" s="1"/>
  <c r="R149" i="1"/>
  <c r="Q150" i="1"/>
  <c r="U150" i="1" s="1"/>
  <c r="R150" i="1"/>
  <c r="Q151" i="1"/>
  <c r="U151" i="1" s="1"/>
  <c r="R151" i="1"/>
  <c r="Q152" i="1"/>
  <c r="U152" i="1" s="1"/>
  <c r="R152" i="1"/>
  <c r="Q153" i="1"/>
  <c r="U153" i="1" s="1"/>
  <c r="R153" i="1"/>
  <c r="Q154" i="1"/>
  <c r="U154" i="1" s="1"/>
  <c r="R154" i="1"/>
  <c r="Q155" i="1"/>
  <c r="U155" i="1" s="1"/>
  <c r="R155" i="1"/>
  <c r="Q156" i="1"/>
  <c r="U156" i="1" s="1"/>
  <c r="R156" i="1"/>
  <c r="Q158" i="1"/>
  <c r="U158" i="1" s="1"/>
  <c r="R158" i="1"/>
  <c r="Q159" i="1"/>
  <c r="U159" i="1" s="1"/>
  <c r="R159" i="1"/>
  <c r="Q160" i="1"/>
  <c r="U160" i="1" s="1"/>
  <c r="R160" i="1"/>
  <c r="Q161" i="1"/>
  <c r="U161" i="1" s="1"/>
  <c r="R161" i="1"/>
  <c r="Q162" i="1"/>
  <c r="U162" i="1" s="1"/>
  <c r="R162" i="1"/>
  <c r="Q163" i="1"/>
  <c r="U163" i="1" s="1"/>
  <c r="R163" i="1"/>
  <c r="Q164" i="1"/>
  <c r="U164" i="1" s="1"/>
  <c r="R164" i="1"/>
  <c r="Q165" i="1"/>
  <c r="U165" i="1" s="1"/>
  <c r="R165" i="1"/>
  <c r="Q166" i="1"/>
  <c r="U166" i="1" s="1"/>
  <c r="R166" i="1"/>
  <c r="Q167" i="1"/>
  <c r="U167" i="1" s="1"/>
  <c r="R167" i="1"/>
  <c r="Q168" i="1"/>
  <c r="U168" i="1" s="1"/>
  <c r="R168" i="1"/>
  <c r="Q169" i="1"/>
  <c r="U169" i="1" s="1"/>
  <c r="R169" i="1"/>
  <c r="Q170" i="1"/>
  <c r="U170" i="1" s="1"/>
  <c r="R170" i="1"/>
  <c r="Q171" i="1"/>
  <c r="U171" i="1" s="1"/>
  <c r="R171" i="1"/>
  <c r="Q172" i="1"/>
  <c r="U172" i="1" s="1"/>
  <c r="R172" i="1"/>
  <c r="Q173" i="1"/>
  <c r="U173" i="1" s="1"/>
  <c r="R173" i="1"/>
  <c r="Q174" i="1"/>
  <c r="U174" i="1" s="1"/>
  <c r="R174" i="1"/>
  <c r="Q175" i="1"/>
  <c r="U175" i="1" s="1"/>
  <c r="R175" i="1"/>
  <c r="Q176" i="1"/>
  <c r="U176" i="1" s="1"/>
  <c r="R176" i="1"/>
  <c r="Q177" i="1"/>
  <c r="U177" i="1" s="1"/>
  <c r="R177" i="1"/>
  <c r="Q178" i="1"/>
  <c r="U178" i="1" s="1"/>
  <c r="R178" i="1"/>
  <c r="Q179" i="1"/>
  <c r="U179" i="1" s="1"/>
  <c r="R179" i="1"/>
  <c r="Q180" i="1"/>
  <c r="U180" i="1" s="1"/>
  <c r="R180" i="1"/>
  <c r="Q181" i="1"/>
  <c r="U181" i="1" s="1"/>
  <c r="R181" i="1"/>
  <c r="Q182" i="1"/>
  <c r="U182" i="1" s="1"/>
  <c r="R182" i="1"/>
  <c r="Q183" i="1"/>
  <c r="U183" i="1" s="1"/>
  <c r="R183" i="1"/>
  <c r="Q184" i="1"/>
  <c r="U184" i="1" s="1"/>
  <c r="R184" i="1"/>
  <c r="Q185" i="1"/>
  <c r="U185" i="1" s="1"/>
  <c r="R185" i="1"/>
  <c r="Q186" i="1"/>
  <c r="U186" i="1" s="1"/>
  <c r="R186" i="1"/>
  <c r="Q187" i="1"/>
  <c r="U187" i="1" s="1"/>
  <c r="R187" i="1"/>
  <c r="Q188" i="1"/>
  <c r="U188" i="1" s="1"/>
  <c r="R188" i="1"/>
  <c r="Q189" i="1"/>
  <c r="U189" i="1" s="1"/>
  <c r="R189" i="1"/>
  <c r="Q190" i="1"/>
  <c r="U190" i="1" s="1"/>
  <c r="R190" i="1"/>
  <c r="Q191" i="1"/>
  <c r="U191" i="1" s="1"/>
  <c r="R191" i="1"/>
  <c r="Q192" i="1"/>
  <c r="U192" i="1" s="1"/>
  <c r="R192" i="1"/>
  <c r="Q193" i="1"/>
  <c r="U193" i="1" s="1"/>
  <c r="R193" i="1"/>
  <c r="Q194" i="1"/>
  <c r="U194" i="1" s="1"/>
  <c r="R194" i="1"/>
  <c r="Q195" i="1"/>
  <c r="U195" i="1" s="1"/>
  <c r="R195" i="1"/>
  <c r="Q196" i="1"/>
  <c r="U196" i="1" s="1"/>
  <c r="R196" i="1"/>
  <c r="Q197" i="1"/>
  <c r="U197" i="1" s="1"/>
  <c r="R197" i="1"/>
  <c r="Q198" i="1"/>
  <c r="U198" i="1" s="1"/>
  <c r="R198" i="1"/>
  <c r="Q199" i="1"/>
  <c r="U199" i="1" s="1"/>
  <c r="R199" i="1"/>
  <c r="Q200" i="1"/>
  <c r="U200" i="1" s="1"/>
  <c r="R200" i="1"/>
  <c r="Q201" i="1"/>
  <c r="U201" i="1" s="1"/>
  <c r="R201" i="1"/>
  <c r="Q202" i="1"/>
  <c r="U202" i="1" s="1"/>
  <c r="R202" i="1"/>
  <c r="Q203" i="1"/>
  <c r="U203" i="1" s="1"/>
  <c r="R203" i="1"/>
  <c r="Q204" i="1"/>
  <c r="U204" i="1" s="1"/>
  <c r="R204" i="1"/>
  <c r="Q205" i="1"/>
  <c r="U205" i="1" s="1"/>
  <c r="R205" i="1"/>
  <c r="Q206" i="1"/>
  <c r="U206" i="1" s="1"/>
  <c r="R206" i="1"/>
  <c r="Q207" i="1"/>
  <c r="U207" i="1" s="1"/>
  <c r="R207" i="1"/>
  <c r="Q208" i="1"/>
  <c r="U208" i="1" s="1"/>
  <c r="R208" i="1"/>
  <c r="Q209" i="1"/>
  <c r="U209" i="1" s="1"/>
  <c r="R209" i="1"/>
  <c r="Q210" i="1"/>
  <c r="U210" i="1" s="1"/>
  <c r="R210" i="1"/>
  <c r="Q211" i="1"/>
  <c r="U211" i="1" s="1"/>
  <c r="R211" i="1"/>
  <c r="Q212" i="1"/>
  <c r="U212" i="1" s="1"/>
  <c r="R212" i="1"/>
  <c r="Q213" i="1"/>
  <c r="U213" i="1" s="1"/>
  <c r="R213" i="1"/>
  <c r="Q214" i="1"/>
  <c r="U214" i="1" s="1"/>
  <c r="R214" i="1"/>
  <c r="Q215" i="1"/>
  <c r="U215" i="1" s="1"/>
  <c r="R215" i="1"/>
  <c r="Q216" i="1"/>
  <c r="U216" i="1" s="1"/>
  <c r="R216" i="1"/>
  <c r="Q217" i="1"/>
  <c r="U217" i="1" s="1"/>
  <c r="R217" i="1"/>
  <c r="Q218" i="1"/>
  <c r="U218" i="1" s="1"/>
  <c r="R218" i="1"/>
  <c r="Q219" i="1"/>
  <c r="U219" i="1" s="1"/>
  <c r="R219" i="1"/>
  <c r="Q220" i="1"/>
  <c r="U220" i="1" s="1"/>
  <c r="R220" i="1"/>
  <c r="Q221" i="1"/>
  <c r="U221" i="1" s="1"/>
  <c r="R221" i="1"/>
  <c r="R222" i="1"/>
  <c r="R223" i="1"/>
  <c r="Q224" i="1"/>
  <c r="U224" i="1" s="1"/>
  <c r="R224" i="1"/>
  <c r="Q225" i="1"/>
  <c r="U225" i="1" s="1"/>
  <c r="R225" i="1"/>
  <c r="Q226" i="1"/>
  <c r="U226" i="1" s="1"/>
  <c r="R226" i="1"/>
  <c r="Q227" i="1"/>
  <c r="U227" i="1" s="1"/>
  <c r="R227" i="1"/>
  <c r="Q228" i="1"/>
  <c r="U228" i="1" s="1"/>
  <c r="R228" i="1"/>
  <c r="Q229" i="1"/>
  <c r="U229" i="1" s="1"/>
  <c r="R229" i="1"/>
  <c r="Q230" i="1"/>
  <c r="U230" i="1" s="1"/>
  <c r="R230" i="1"/>
  <c r="Q231" i="1"/>
  <c r="U231" i="1" s="1"/>
  <c r="R231" i="1"/>
  <c r="Q232" i="1"/>
  <c r="U232" i="1" s="1"/>
  <c r="R232" i="1"/>
  <c r="Q233" i="1"/>
  <c r="U233" i="1" s="1"/>
  <c r="R233" i="1"/>
  <c r="Q234" i="1"/>
  <c r="U234" i="1" s="1"/>
  <c r="R234" i="1"/>
  <c r="Q235" i="1"/>
  <c r="U235" i="1" s="1"/>
  <c r="R235" i="1"/>
  <c r="Q236" i="1"/>
  <c r="U236" i="1" s="1"/>
  <c r="R236" i="1"/>
  <c r="Q237" i="1"/>
  <c r="U237" i="1" s="1"/>
  <c r="R237" i="1"/>
  <c r="Q238" i="1"/>
  <c r="U238" i="1" s="1"/>
  <c r="R238" i="1"/>
  <c r="Q239" i="1"/>
  <c r="U239" i="1" s="1"/>
  <c r="R239" i="1"/>
  <c r="Q240" i="1"/>
  <c r="U240" i="1" s="1"/>
  <c r="R240" i="1"/>
  <c r="Q136" i="1"/>
  <c r="U136" i="1" s="1"/>
  <c r="R136" i="1"/>
  <c r="Q77" i="1"/>
  <c r="U77" i="1" s="1"/>
  <c r="R77" i="1"/>
  <c r="Q27" i="1"/>
  <c r="U27" i="1" s="1"/>
  <c r="Q115" i="1"/>
  <c r="U115" i="1" s="1"/>
  <c r="Q116" i="1"/>
  <c r="U116" i="1" s="1"/>
  <c r="Q117" i="1"/>
  <c r="U117" i="1" s="1"/>
  <c r="Q118" i="1"/>
  <c r="U118" i="1" s="1"/>
  <c r="Q119" i="1"/>
  <c r="U119" i="1" s="1"/>
  <c r="Q120" i="1"/>
  <c r="U120" i="1" s="1"/>
  <c r="Q93" i="1"/>
  <c r="U93" i="1" s="1"/>
  <c r="Q89" i="1"/>
  <c r="U89" i="1" s="1"/>
  <c r="Q73" i="1"/>
  <c r="U73" i="1" s="1"/>
  <c r="Q64" i="1"/>
  <c r="U64" i="1" s="1"/>
  <c r="Q41" i="1"/>
  <c r="U41" i="1" s="1"/>
  <c r="Q141" i="1"/>
  <c r="U141" i="1" s="1"/>
  <c r="Q140" i="1"/>
  <c r="U140" i="1" s="1"/>
  <c r="Q139" i="1"/>
  <c r="U139" i="1" s="1"/>
  <c r="Q138" i="1"/>
  <c r="U138" i="1" s="1"/>
  <c r="Q137" i="1"/>
  <c r="U137" i="1" s="1"/>
  <c r="Q135" i="1"/>
  <c r="U135" i="1" s="1"/>
  <c r="Q133" i="1"/>
  <c r="U133" i="1" s="1"/>
  <c r="Q132" i="1"/>
  <c r="U132" i="1" s="1"/>
  <c r="Q131" i="1"/>
  <c r="U131" i="1" s="1"/>
  <c r="Q130" i="1"/>
  <c r="U130" i="1" s="1"/>
  <c r="Q129" i="1"/>
  <c r="U129" i="1" s="1"/>
  <c r="Q128" i="1"/>
  <c r="U128" i="1" s="1"/>
  <c r="Q127" i="1"/>
  <c r="U127" i="1" s="1"/>
  <c r="Q126" i="1"/>
  <c r="U126" i="1" s="1"/>
  <c r="Q125" i="1"/>
  <c r="U125" i="1" s="1"/>
  <c r="Q124" i="1"/>
  <c r="U124" i="1" s="1"/>
  <c r="Q123" i="1"/>
  <c r="U123" i="1" s="1"/>
  <c r="Q122" i="1"/>
  <c r="U122" i="1" s="1"/>
  <c r="Q121" i="1"/>
  <c r="U121" i="1" s="1"/>
  <c r="Q114" i="1"/>
  <c r="U114" i="1" s="1"/>
  <c r="Q112" i="1"/>
  <c r="U112" i="1" s="1"/>
  <c r="Q110" i="1"/>
  <c r="U110" i="1" s="1"/>
  <c r="Q109" i="1"/>
  <c r="U109" i="1" s="1"/>
  <c r="Q108" i="1"/>
  <c r="U108" i="1" s="1"/>
  <c r="Q106" i="1"/>
  <c r="U106" i="1" s="1"/>
  <c r="Q105" i="1"/>
  <c r="U105" i="1" s="1"/>
  <c r="Q104" i="1"/>
  <c r="U104" i="1" s="1"/>
  <c r="Q103" i="1"/>
  <c r="U103" i="1" s="1"/>
  <c r="Q102" i="1"/>
  <c r="U102" i="1" s="1"/>
  <c r="Q101" i="1"/>
  <c r="U101" i="1" s="1"/>
  <c r="Q100" i="1"/>
  <c r="U100" i="1" s="1"/>
  <c r="Q99" i="1"/>
  <c r="U99" i="1" s="1"/>
  <c r="Q98" i="1"/>
  <c r="U98" i="1" s="1"/>
  <c r="Q97" i="1"/>
  <c r="U97" i="1" s="1"/>
  <c r="Q96" i="1"/>
  <c r="U96" i="1" s="1"/>
  <c r="Q95" i="1"/>
  <c r="U95" i="1" s="1"/>
  <c r="Q94" i="1"/>
  <c r="U94" i="1" s="1"/>
  <c r="Q92" i="1"/>
  <c r="U92" i="1" s="1"/>
  <c r="Q91" i="1"/>
  <c r="U91" i="1" s="1"/>
  <c r="Q90" i="1"/>
  <c r="U90" i="1" s="1"/>
  <c r="Q87" i="1"/>
  <c r="U87" i="1" s="1"/>
  <c r="Q85" i="1"/>
  <c r="U85" i="1" s="1"/>
  <c r="Q84" i="1"/>
  <c r="U84" i="1" s="1"/>
  <c r="Q83" i="1"/>
  <c r="U83" i="1" s="1"/>
  <c r="Q82" i="1"/>
  <c r="U82" i="1" s="1"/>
  <c r="Q80" i="1"/>
  <c r="U80" i="1" s="1"/>
  <c r="Q79" i="1"/>
  <c r="U79" i="1" s="1"/>
  <c r="Q78" i="1"/>
  <c r="U78" i="1" s="1"/>
  <c r="Q76" i="1"/>
  <c r="U76" i="1" s="1"/>
  <c r="Q75" i="1"/>
  <c r="U75" i="1" s="1"/>
  <c r="Q74" i="1"/>
  <c r="U74" i="1" s="1"/>
  <c r="Q72" i="1"/>
  <c r="U72" i="1" s="1"/>
  <c r="U70" i="1"/>
  <c r="U69" i="1"/>
  <c r="U68" i="1"/>
  <c r="U67" i="1"/>
  <c r="Q66" i="1"/>
  <c r="U66" i="1" s="1"/>
  <c r="Q65" i="1"/>
  <c r="U65" i="1" s="1"/>
  <c r="Q63" i="1"/>
  <c r="U63" i="1" s="1"/>
  <c r="Q61" i="1"/>
  <c r="U61" i="1" s="1"/>
  <c r="Q60" i="1"/>
  <c r="U60" i="1" s="1"/>
  <c r="Q59" i="1"/>
  <c r="U59" i="1" s="1"/>
  <c r="Q58" i="1"/>
  <c r="U58" i="1" s="1"/>
  <c r="Q57" i="1"/>
  <c r="U57" i="1" s="1"/>
  <c r="Q56" i="1"/>
  <c r="U56" i="1" s="1"/>
  <c r="Q55" i="1"/>
  <c r="U55" i="1" s="1"/>
  <c r="Q54" i="1"/>
  <c r="U54" i="1" s="1"/>
  <c r="Q53" i="1"/>
  <c r="U53" i="1" s="1"/>
  <c r="Q52" i="1"/>
  <c r="U52" i="1" s="1"/>
  <c r="Q50" i="1"/>
  <c r="U50" i="1" s="1"/>
  <c r="Q49" i="1"/>
  <c r="U49" i="1" s="1"/>
  <c r="Q48" i="1"/>
  <c r="U48" i="1" s="1"/>
  <c r="Q47" i="1"/>
  <c r="U47" i="1" s="1"/>
  <c r="Q46" i="1"/>
  <c r="U46" i="1" s="1"/>
  <c r="Q45" i="1"/>
  <c r="U45" i="1" s="1"/>
  <c r="Q44" i="1"/>
  <c r="U44" i="1" s="1"/>
  <c r="Q43" i="1"/>
  <c r="U43" i="1" s="1"/>
  <c r="Q40" i="1"/>
  <c r="U40" i="1" s="1"/>
  <c r="Q39" i="1"/>
  <c r="U39" i="1" s="1"/>
  <c r="Q38" i="1"/>
  <c r="U38" i="1" s="1"/>
  <c r="Q37" i="1"/>
  <c r="U37" i="1" s="1"/>
  <c r="Q36" i="1"/>
  <c r="U36" i="1" s="1"/>
  <c r="Q35" i="1"/>
  <c r="U35" i="1" s="1"/>
  <c r="Q34" i="1"/>
  <c r="U34" i="1" s="1"/>
  <c r="Q33" i="1"/>
  <c r="U33" i="1" s="1"/>
  <c r="Q32" i="1"/>
  <c r="U32" i="1" s="1"/>
  <c r="Q31" i="1"/>
  <c r="U31" i="1" s="1"/>
  <c r="Q30" i="1"/>
  <c r="U30" i="1" s="1"/>
  <c r="Q29" i="1"/>
  <c r="U29" i="1" s="1"/>
  <c r="Q26" i="1"/>
  <c r="U26" i="1" s="1"/>
  <c r="Q25" i="1"/>
  <c r="U25" i="1" s="1"/>
  <c r="Q24" i="1"/>
  <c r="U24" i="1" s="1"/>
  <c r="Q23" i="1"/>
  <c r="U23" i="1" s="1"/>
  <c r="Q22" i="1"/>
  <c r="U22" i="1" s="1"/>
  <c r="Q21" i="1"/>
  <c r="U21" i="1" s="1"/>
  <c r="Q20" i="1"/>
  <c r="U20" i="1" s="1"/>
  <c r="Q19" i="1"/>
  <c r="U19" i="1" s="1"/>
  <c r="Q18" i="1"/>
  <c r="U18" i="1" s="1"/>
  <c r="Q17" i="1"/>
  <c r="U17" i="1" s="1"/>
  <c r="Q16" i="1"/>
  <c r="U16" i="1" s="1"/>
  <c r="Q15" i="1"/>
  <c r="U15" i="1" s="1"/>
  <c r="Q14" i="1"/>
  <c r="U14" i="1" s="1"/>
  <c r="Q12" i="1"/>
  <c r="U12" i="1" s="1"/>
  <c r="Q11" i="1"/>
  <c r="U11" i="1" s="1"/>
  <c r="Q10" i="1"/>
  <c r="U10" i="1" s="1"/>
  <c r="Q9" i="1"/>
  <c r="U9" i="1" s="1"/>
  <c r="Q7" i="1"/>
  <c r="U7" i="1" s="1"/>
  <c r="T5" i="1"/>
  <c r="T242" i="1" s="1"/>
  <c r="R27" i="1"/>
  <c r="R129" i="1"/>
  <c r="R79" i="1"/>
  <c r="R57" i="1"/>
  <c r="R53" i="1"/>
  <c r="R25" i="1"/>
  <c r="R21" i="1"/>
  <c r="R16" i="1"/>
  <c r="R58" i="1"/>
  <c r="R63" i="1"/>
  <c r="R60" i="1"/>
  <c r="R56" i="1"/>
  <c r="R44" i="1"/>
  <c r="R40" i="1"/>
  <c r="R39" i="1"/>
  <c r="R37" i="1"/>
  <c r="R26" i="1"/>
  <c r="R141" i="1"/>
  <c r="R140" i="1"/>
  <c r="R139" i="1"/>
  <c r="R138" i="1"/>
  <c r="R137" i="1"/>
  <c r="R135" i="1"/>
  <c r="R133" i="1"/>
  <c r="R132" i="1"/>
  <c r="R131" i="1"/>
  <c r="R130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2" i="1"/>
  <c r="R110" i="1"/>
  <c r="R109" i="1"/>
  <c r="R108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7" i="1"/>
  <c r="R85" i="1"/>
  <c r="R84" i="1"/>
  <c r="R83" i="1"/>
  <c r="R82" i="1"/>
  <c r="R80" i="1"/>
  <c r="R78" i="1"/>
  <c r="R75" i="1"/>
  <c r="R74" i="1"/>
  <c r="R76" i="1"/>
  <c r="R73" i="1"/>
  <c r="R72" i="1"/>
  <c r="R70" i="1"/>
  <c r="R69" i="1"/>
  <c r="R68" i="1"/>
  <c r="R67" i="1"/>
  <c r="R66" i="1"/>
  <c r="R65" i="1"/>
  <c r="R64" i="1"/>
  <c r="R61" i="1"/>
  <c r="R59" i="1"/>
  <c r="R55" i="1"/>
  <c r="R54" i="1"/>
  <c r="R52" i="1"/>
  <c r="R50" i="1"/>
  <c r="R49" i="1"/>
  <c r="R48" i="1"/>
  <c r="R47" i="1"/>
  <c r="R46" i="1"/>
  <c r="R45" i="1"/>
  <c r="R43" i="1"/>
  <c r="R41" i="1"/>
  <c r="R38" i="1"/>
  <c r="R36" i="1"/>
  <c r="R35" i="1"/>
  <c r="R34" i="1"/>
  <c r="R33" i="1"/>
  <c r="R32" i="1"/>
  <c r="R31" i="1"/>
  <c r="R30" i="1"/>
  <c r="R29" i="1"/>
  <c r="R24" i="1"/>
  <c r="R23" i="1"/>
  <c r="R20" i="1"/>
  <c r="R19" i="1"/>
  <c r="R18" i="1"/>
  <c r="R17" i="1"/>
  <c r="R15" i="1"/>
  <c r="R14" i="1"/>
  <c r="R22" i="1"/>
  <c r="R12" i="1"/>
  <c r="R11" i="1"/>
  <c r="R10" i="1"/>
  <c r="R9" i="1"/>
  <c r="R7" i="1"/>
  <c r="U5" i="1" l="1"/>
  <c r="U242" i="1" s="1"/>
</calcChain>
</file>

<file path=xl/sharedStrings.xml><?xml version="1.0" encoding="utf-8"?>
<sst xmlns="http://schemas.openxmlformats.org/spreadsheetml/2006/main" count="1682" uniqueCount="1051">
  <si>
    <t>www.super-salut.ru</t>
  </si>
  <si>
    <t>Артикул</t>
  </si>
  <si>
    <t>Название</t>
  </si>
  <si>
    <t>Фото</t>
  </si>
  <si>
    <t xml:space="preserve">Спец. Характеристика </t>
  </si>
  <si>
    <t>Калибр</t>
  </si>
  <si>
    <t>Кол-во залпов</t>
  </si>
  <si>
    <t>Кол-во эффектов</t>
  </si>
  <si>
    <t>Высота,   мм</t>
  </si>
  <si>
    <t>Мин. ед. изм.</t>
  </si>
  <si>
    <t>Фасовка</t>
  </si>
  <si>
    <t>Видео</t>
  </si>
  <si>
    <t>К-во ед. изм. в кор.</t>
  </si>
  <si>
    <t>шт</t>
  </si>
  <si>
    <t>СС0030</t>
  </si>
  <si>
    <t>Хлопушка с конфетти, сюрприз 200 мм</t>
  </si>
  <si>
    <t>1/250</t>
  </si>
  <si>
    <t>http://super-salut.ru/shop/bengalskie-ogni-hlopushki/hlopushka-konfetti-syurpriz.html</t>
  </si>
  <si>
    <t>СС1002</t>
  </si>
  <si>
    <t>Бенгальские огни 250мм</t>
  </si>
  <si>
    <t>1</t>
  </si>
  <si>
    <t>250</t>
  </si>
  <si>
    <t>уп.</t>
  </si>
  <si>
    <t>5/20/10</t>
  </si>
  <si>
    <t xml:space="preserve">http://super-salut.ru/shop/bengalskie-ogni-hlopushki/bengalskie-ogni-premium-250mm.html </t>
  </si>
  <si>
    <t>СС1003</t>
  </si>
  <si>
    <t>Горячие штучки 210 мм</t>
  </si>
  <si>
    <t>6/48/10</t>
  </si>
  <si>
    <t xml:space="preserve">http://super-salut.ru/shop/bengalskie-ogni-hlopushki/gorjachie-shtuchki-210mm.html </t>
  </si>
  <si>
    <t>36/4</t>
  </si>
  <si>
    <t>СС1005</t>
  </si>
  <si>
    <t>27/3</t>
  </si>
  <si>
    <t>СС1007</t>
  </si>
  <si>
    <t>СС1021</t>
  </si>
  <si>
    <t>Бенгальские огни 165мм</t>
  </si>
  <si>
    <t>уп</t>
  </si>
  <si>
    <t>12/48/6</t>
  </si>
  <si>
    <t>СС1011</t>
  </si>
  <si>
    <t>Хлопающие шары</t>
  </si>
  <si>
    <t>16/12/6</t>
  </si>
  <si>
    <t xml:space="preserve">https://www.super-salut.ru/shop/petardy/khlopayushchie-shary.html?sphrase_id=11736 </t>
  </si>
  <si>
    <t>6</t>
  </si>
  <si>
    <t>СС1040</t>
  </si>
  <si>
    <t>Супер Гарлик</t>
  </si>
  <si>
    <t>6/50/50</t>
  </si>
  <si>
    <t>http://super-salut.ru/shop/petardy/super-garlik.html</t>
  </si>
  <si>
    <t>120/12</t>
  </si>
  <si>
    <t>СС1111</t>
  </si>
  <si>
    <t>Супер Треуголка</t>
  </si>
  <si>
    <t>100/20</t>
  </si>
  <si>
    <t>http://super-salut.ru/shop/petardy/super-treugolka.html</t>
  </si>
  <si>
    <t>СС1210</t>
  </si>
  <si>
    <t>Корсар 1</t>
  </si>
  <si>
    <t>20/12/60</t>
  </si>
  <si>
    <t>http://www.super-salut.ru/shop/petardy/korsar-1.html</t>
  </si>
  <si>
    <t>СС1410</t>
  </si>
  <si>
    <t>Корсар 2</t>
  </si>
  <si>
    <t>25/12/20</t>
  </si>
  <si>
    <t xml:space="preserve">http://super-salut.ru/shop/petardy/korsar-2.html </t>
  </si>
  <si>
    <t>СС1510</t>
  </si>
  <si>
    <t>Корсар 3</t>
  </si>
  <si>
    <t>25/10/20</t>
  </si>
  <si>
    <t xml:space="preserve">http://super-salut.ru/shop/petardy/korsar-3.html </t>
  </si>
  <si>
    <t>СС1610</t>
  </si>
  <si>
    <t>Корсар 4</t>
  </si>
  <si>
    <t>16/12/12</t>
  </si>
  <si>
    <t xml:space="preserve">http://super-salut.ru/shop/petardy/korsar-4.html </t>
  </si>
  <si>
    <t>СС1904</t>
  </si>
  <si>
    <t xml:space="preserve">Динамит </t>
  </si>
  <si>
    <t>http://super-salut.ru/shop/petardy/dinamit-.html?sphrase_id=5194</t>
  </si>
  <si>
    <t>РАКЕТЫ</t>
  </si>
  <si>
    <t>СС2101</t>
  </si>
  <si>
    <t>Валим!</t>
  </si>
  <si>
    <t>72/6</t>
  </si>
  <si>
    <t xml:space="preserve">http://super-salut.ru/shop/rakety/valim.html </t>
  </si>
  <si>
    <t>СС2500</t>
  </si>
  <si>
    <t>Русская ракета</t>
  </si>
  <si>
    <t>24/6</t>
  </si>
  <si>
    <t xml:space="preserve">https://www.super-salut.ru/shop/rakety/russkaya-raketa.html?sphrase_id=11739 </t>
  </si>
  <si>
    <t>СС2600</t>
  </si>
  <si>
    <t>40/3</t>
  </si>
  <si>
    <t xml:space="preserve">https://super-salut.ru/shop/rakety/buran.html?sphrase_id=16398 </t>
  </si>
  <si>
    <t>СС2701</t>
  </si>
  <si>
    <t>Пошла, родимая!</t>
  </si>
  <si>
    <t>25/4</t>
  </si>
  <si>
    <t xml:space="preserve">http://super-salut.ru/shop/rakety/poshla-rodimaja.html </t>
  </si>
  <si>
    <t>СС2700</t>
  </si>
  <si>
    <t xml:space="preserve">https://super-salut.ru/shop/rakety/energiya.html?sphrase_id=16399 </t>
  </si>
  <si>
    <t>СС2702</t>
  </si>
  <si>
    <t>Буратино</t>
  </si>
  <si>
    <t>32/4</t>
  </si>
  <si>
    <t xml:space="preserve">http://super-salut.ru/shop/rakety/buratino.html </t>
  </si>
  <si>
    <t>ВЕРТУШКИ</t>
  </si>
  <si>
    <t>СС3110</t>
  </si>
  <si>
    <t>Бабочка</t>
  </si>
  <si>
    <t>240/12</t>
  </si>
  <si>
    <t xml:space="preserve">http://super-salut.ru/shop/vraschayuschiesja-feierverki/babochka.html </t>
  </si>
  <si>
    <t>СС3115</t>
  </si>
  <si>
    <t>120/6</t>
  </si>
  <si>
    <t xml:space="preserve">http://super-salut.ru/shop/vraschayuschiesja-feierverki/mahaon.html </t>
  </si>
  <si>
    <t>СС3530</t>
  </si>
  <si>
    <t>Мега Вжик</t>
  </si>
  <si>
    <t>20/12/6</t>
  </si>
  <si>
    <t>http://www.super-salut.ru/shop/vraschayuschiesja-feierverki/mega-vzhik.html</t>
  </si>
  <si>
    <t xml:space="preserve">http://super-salut.ru/shop/fontany/fakel-dymovoi.html </t>
  </si>
  <si>
    <t>100</t>
  </si>
  <si>
    <t>ФОНТАНЫ</t>
  </si>
  <si>
    <t xml:space="preserve">Фонтан настольный </t>
  </si>
  <si>
    <t>150/4</t>
  </si>
  <si>
    <t>СС4060</t>
  </si>
  <si>
    <t>Тютелька</t>
  </si>
  <si>
    <t>18/4</t>
  </si>
  <si>
    <t xml:space="preserve">http://super-salut.ru/shop/fontany/tyutelka.html </t>
  </si>
  <si>
    <t>СС4120</t>
  </si>
  <si>
    <t>Новогодний джинн</t>
  </si>
  <si>
    <t>12/4</t>
  </si>
  <si>
    <t xml:space="preserve">https://super-salut.ru/shop/fontany/novogodniy-dzhinn.html?sphrase_id=16402 </t>
  </si>
  <si>
    <t>СС4405</t>
  </si>
  <si>
    <t>Свадебный</t>
  </si>
  <si>
    <t>24/4</t>
  </si>
  <si>
    <t>СС4840</t>
  </si>
  <si>
    <t>СолнцеДар</t>
  </si>
  <si>
    <t>36/1</t>
  </si>
  <si>
    <t>СС4844</t>
  </si>
  <si>
    <t>Фонтан Титан</t>
  </si>
  <si>
    <t>48/1</t>
  </si>
  <si>
    <t xml:space="preserve">http://super-salut.ru/shop/fontany/fontan-titan.html </t>
  </si>
  <si>
    <t>СС4847</t>
  </si>
  <si>
    <t>Камчатский гейзер</t>
  </si>
  <si>
    <t>10/1</t>
  </si>
  <si>
    <t xml:space="preserve">http://super-salut.ru/shop/fontany/kamchatskii-geizer.html </t>
  </si>
  <si>
    <t>6/1</t>
  </si>
  <si>
    <t>24/1</t>
  </si>
  <si>
    <t>12/1</t>
  </si>
  <si>
    <t>ФОНТАН + БАТАРЕЯ САЛЮТОВ</t>
  </si>
  <si>
    <t>СС4960</t>
  </si>
  <si>
    <t>Яркое представление</t>
  </si>
  <si>
    <t xml:space="preserve">https://www.super-salut.ru/shop/fontan-batareya-salyutov/yarkoe-predstavlenie.html?sphrase_id=11743 </t>
  </si>
  <si>
    <t>РИМСКИЕ СВЕЧИ</t>
  </si>
  <si>
    <t>СС5200</t>
  </si>
  <si>
    <t>Экзотика</t>
  </si>
  <si>
    <t>http://super-salut.ru/shop/rimskie-svechi/yekzotika.html</t>
  </si>
  <si>
    <t>СС5202</t>
  </si>
  <si>
    <t xml:space="preserve">Текила </t>
  </si>
  <si>
    <t xml:space="preserve">http://super-salut.ru/shop/rimskie-svechi/tekila.html </t>
  </si>
  <si>
    <t>СС5204</t>
  </si>
  <si>
    <t>Мираж</t>
  </si>
  <si>
    <t xml:space="preserve">http://super-salut.ru/shop/rimskie-svechi/mirazh.html </t>
  </si>
  <si>
    <t>СС5206</t>
  </si>
  <si>
    <t>Сказочный мир</t>
  </si>
  <si>
    <t xml:space="preserve">https://www.super-salut.ru/shop/rimskie-svechi/skazochnyy-mir.html?sphrase_id=11747 </t>
  </si>
  <si>
    <t>СС5312</t>
  </si>
  <si>
    <t>Молния</t>
  </si>
  <si>
    <t xml:space="preserve">http://super-salut.ru/shop/rimskie-svechi/molnija.html </t>
  </si>
  <si>
    <t>СС5315</t>
  </si>
  <si>
    <t>Легион</t>
  </si>
  <si>
    <t xml:space="preserve">http://super-salut.ru/shop/rimskie-svechi/legion.html </t>
  </si>
  <si>
    <t>СС5316</t>
  </si>
  <si>
    <t>Колизей</t>
  </si>
  <si>
    <t xml:space="preserve">http://super-salut.ru/shop/rimskie-svechi/kolizei.html </t>
  </si>
  <si>
    <t>СС5410</t>
  </si>
  <si>
    <t>Иллюзия</t>
  </si>
  <si>
    <t>22/2</t>
  </si>
  <si>
    <t xml:space="preserve">http://super-salut.ru/shop/rimskie-svechi/illyuzija.html </t>
  </si>
  <si>
    <t>СС5412</t>
  </si>
  <si>
    <t xml:space="preserve">http://super-salut.ru/shop/rimskie-svechi/zazhigalka.html </t>
  </si>
  <si>
    <t>СС5413</t>
  </si>
  <si>
    <t>Дюймовочка</t>
  </si>
  <si>
    <t xml:space="preserve">https://www.super-salut.ru/shop/rimskie-svechi/dyuymovochka.html?sphrase_id=11748 </t>
  </si>
  <si>
    <t>СС5602</t>
  </si>
  <si>
    <t>25/1</t>
  </si>
  <si>
    <t xml:space="preserve">http://super-salut.ru/shop/rimskie-svechi/jarkie-zalpy.html </t>
  </si>
  <si>
    <t>СС5603</t>
  </si>
  <si>
    <t>Меч короля</t>
  </si>
  <si>
    <t xml:space="preserve">http://super-salut.ru/shop/rimskie-svechi/mech-korolya.html?sphrase_id=11749 </t>
  </si>
  <si>
    <t>СС5606</t>
  </si>
  <si>
    <t>Самоцветы</t>
  </si>
  <si>
    <t>18/1</t>
  </si>
  <si>
    <t xml:space="preserve">https://super-salut.ru/shop/rimskie-svechi/samotsvety.html?sphrase_id=16406 </t>
  </si>
  <si>
    <t>СС5615</t>
  </si>
  <si>
    <t xml:space="preserve">Галактика </t>
  </si>
  <si>
    <t xml:space="preserve">http://super-salut.ru/shop/rimskie-svechi/galaktika.html?sphrase_id=11750 </t>
  </si>
  <si>
    <t>ФЕСТИВАЛЬНЫЕ ШАРЫ</t>
  </si>
  <si>
    <t>СС6100</t>
  </si>
  <si>
    <t>Канонир</t>
  </si>
  <si>
    <t>набор</t>
  </si>
  <si>
    <t>12/6</t>
  </si>
  <si>
    <t xml:space="preserve">http://super-salut.ru/shop/festivalnye-shary/kanonir.html?sphrase_id=11751 </t>
  </si>
  <si>
    <t>СС6410</t>
  </si>
  <si>
    <t>Яйца Фаберже</t>
  </si>
  <si>
    <t xml:space="preserve">http://www.super-salut.ru/shop/festivalnye-shary/jaica-faberzhe.html </t>
  </si>
  <si>
    <t>СС6600</t>
  </si>
  <si>
    <t>Пушечное ядро</t>
  </si>
  <si>
    <t xml:space="preserve">http://super-salut.ru/shop/festivalnye-shary/pushechnoe-jadro.html </t>
  </si>
  <si>
    <t>СС7001</t>
  </si>
  <si>
    <t>Ежик в тумане</t>
  </si>
  <si>
    <t xml:space="preserve">https://super-salut.ru/shop/dnevnye-salyuty/ezhik-v-tumane.html?sphrase_id=16410 </t>
  </si>
  <si>
    <t>2/1</t>
  </si>
  <si>
    <t>БАТАРЕИ САЛЮТОВ</t>
  </si>
  <si>
    <t>СС7032</t>
  </si>
  <si>
    <t>Новогодние игрушки</t>
  </si>
  <si>
    <t xml:space="preserve">https://www.super-salut.ru/shop/batarei-salyutov/novogodnie-igrushki.html?sphrase_id=11753 </t>
  </si>
  <si>
    <t>СС7034</t>
  </si>
  <si>
    <t>СуперМодный</t>
  </si>
  <si>
    <t>0,6-0,8</t>
  </si>
  <si>
    <t xml:space="preserve">https://www.super-salut.ru/shop/batarei-salyutov/supermodnyy.html?sphrase_id=11754 </t>
  </si>
  <si>
    <t>СС7050</t>
  </si>
  <si>
    <t>Ёлочка!</t>
  </si>
  <si>
    <t xml:space="preserve">http://super-salut.ru/shop/batarei-salyutov/yolochka.html </t>
  </si>
  <si>
    <t>СС7054</t>
  </si>
  <si>
    <t>Азарт</t>
  </si>
  <si>
    <t xml:space="preserve">http://super-salut.ru/shop/batarei-salyutov/azart.html </t>
  </si>
  <si>
    <t>СС7057</t>
  </si>
  <si>
    <t>Резвятся малыши</t>
  </si>
  <si>
    <t xml:space="preserve">http://super-salut.ru/shop/batarei-salyutov/rezvjatsja-malyshi.html </t>
  </si>
  <si>
    <t>СС7200</t>
  </si>
  <si>
    <t>Светлая улыбка</t>
  </si>
  <si>
    <t xml:space="preserve">http://super-salut.ru/shop/batarei-salyutov/svetlaja-ulybka.html </t>
  </si>
  <si>
    <t>СС7201</t>
  </si>
  <si>
    <t>Мерцающий закат</t>
  </si>
  <si>
    <t xml:space="preserve">http://super-salut.ru/shop/batarei-salyutov/mercayuschii-zakat.html </t>
  </si>
  <si>
    <t>СС7205</t>
  </si>
  <si>
    <t xml:space="preserve">Огненная магия </t>
  </si>
  <si>
    <t xml:space="preserve">http://super-salut.ru/shop/batarei-salyutov/ognennaja-magija.html </t>
  </si>
  <si>
    <t>СС7206</t>
  </si>
  <si>
    <t>Жажда счастья</t>
  </si>
  <si>
    <t xml:space="preserve">http://super-salut.ru/shop/batarei-salyutov/zhazhda-schastja.html </t>
  </si>
  <si>
    <t>СС7208</t>
  </si>
  <si>
    <t>Ставь лайк!</t>
  </si>
  <si>
    <t>СС7217</t>
  </si>
  <si>
    <t>Сбыча мечт</t>
  </si>
  <si>
    <t xml:space="preserve">http://super-salut.ru/shop/batarei-salyutov/sbycha-mecht.html?sphrase_id=11760 </t>
  </si>
  <si>
    <t>СС7222</t>
  </si>
  <si>
    <t>От винта!</t>
  </si>
  <si>
    <t xml:space="preserve">https://super-salut.ru/shop/batarei-salyutov/ot-vinta.html?sphrase_id=16416 </t>
  </si>
  <si>
    <t>Тяпница</t>
  </si>
  <si>
    <t>Бум Бастик</t>
  </si>
  <si>
    <t>Зимние каникулы</t>
  </si>
  <si>
    <t>8/1</t>
  </si>
  <si>
    <t>https://super-salut.ru/shop/batarei-salyutov/zimnie-kanikuly.html</t>
  </si>
  <si>
    <t>Новогоднее настроение</t>
  </si>
  <si>
    <t>16/1</t>
  </si>
  <si>
    <t xml:space="preserve">http://super-salut.ru/shop/batarei-salyutov/novogodnee-nastroenie.html?sphrase_id=11761 </t>
  </si>
  <si>
    <t>Удачный выбор</t>
  </si>
  <si>
    <t xml:space="preserve">http://super-salut.ru/shop/batarei-salyutov/udachnyy-vybor.html?sphrase_id=11762 </t>
  </si>
  <si>
    <t>Сам ты Клаус</t>
  </si>
  <si>
    <t xml:space="preserve">http://super-salut.ru/shop/batarei-salyutov/sam-ty-klaus.html?sphrase_id=11763 </t>
  </si>
  <si>
    <t>Дорожный патруль</t>
  </si>
  <si>
    <t xml:space="preserve">http://super-salut.ru/shop/batarei-salyutov/dorozhnyy-patrul.html?sphrase_id=5134 </t>
  </si>
  <si>
    <t>СС7257</t>
  </si>
  <si>
    <t>Супергерой</t>
  </si>
  <si>
    <t xml:space="preserve">http://super-salut.ru/shop/batarei-salyutov/supergeroy.html?sphrase_id=5135 </t>
  </si>
  <si>
    <t>СС7263</t>
  </si>
  <si>
    <t>Клад</t>
  </si>
  <si>
    <t xml:space="preserve">http://super-salut.ru/shop/batarei-salyutov/klad.html </t>
  </si>
  <si>
    <t>СС7265</t>
  </si>
  <si>
    <t>Гусарский</t>
  </si>
  <si>
    <t>Модуль</t>
  </si>
  <si>
    <t xml:space="preserve">http://super-salut.ru/shop/batarei-salyutov/gusarskii.html </t>
  </si>
  <si>
    <t>СС7267</t>
  </si>
  <si>
    <t>Букет Хризантем</t>
  </si>
  <si>
    <t xml:space="preserve">http://super-salut.ru/shop/batarei-salyutov/buket-hrizantem.html </t>
  </si>
  <si>
    <t>СС7268</t>
  </si>
  <si>
    <t>Сорок девять</t>
  </si>
  <si>
    <t xml:space="preserve">http://super-salut.ru/shop/batarei-salyutov/sorok-devjat.html </t>
  </si>
  <si>
    <t>СС7270</t>
  </si>
  <si>
    <t>Бурлеск</t>
  </si>
  <si>
    <t>4/1</t>
  </si>
  <si>
    <t xml:space="preserve">http://super-salut.ru/shop/batarei-salyutov/burlesk.html </t>
  </si>
  <si>
    <t>СС7272</t>
  </si>
  <si>
    <t>Шик и блеск</t>
  </si>
  <si>
    <t xml:space="preserve">http://super-salut.ru/shop/batarei-salyutov/shik-i-blesk.html?sphrase_id=11765 </t>
  </si>
  <si>
    <t>СС7274</t>
  </si>
  <si>
    <t>Буйство огня</t>
  </si>
  <si>
    <t>http://www.super-salut.ru/shop/batarei-salyutov/buystvo-ognya.html</t>
  </si>
  <si>
    <t>СС7280</t>
  </si>
  <si>
    <t>Оливьекейшн</t>
  </si>
  <si>
    <t xml:space="preserve">http://super-salut.ru/shop/batarei-salyutov/olivekeishn.html </t>
  </si>
  <si>
    <t>СС7282</t>
  </si>
  <si>
    <t>Жемчужная россыпь</t>
  </si>
  <si>
    <t xml:space="preserve">http://super-salut.ru/shop/batarei-salyutov/zhemchuzhnaja-rossyp.html </t>
  </si>
  <si>
    <t>СС7283</t>
  </si>
  <si>
    <t>Дед весельчак</t>
  </si>
  <si>
    <t xml:space="preserve">http://super-salut.ru/shop/batarei-salyutov/ded-veselchak.html?sphrase_id=5141 </t>
  </si>
  <si>
    <t>СС7286</t>
  </si>
  <si>
    <t>Страшно красивый</t>
  </si>
  <si>
    <t xml:space="preserve">https://super-salut.ru/shop/batarei-salyutov/strashno-krasivyy.html?sphrase_id=16422 </t>
  </si>
  <si>
    <t>СС7288</t>
  </si>
  <si>
    <t>Для достойных</t>
  </si>
  <si>
    <t>3/1</t>
  </si>
  <si>
    <t xml:space="preserve">http://super-salut.ru/shop/batarei-salyutov/dlya-dostoynykh.html?sphrase_id=11766 </t>
  </si>
  <si>
    <t>СС7295</t>
  </si>
  <si>
    <t>Миллениум</t>
  </si>
  <si>
    <t xml:space="preserve">http://super-salut.ru/shop/batarei-salyutov/millenium.html </t>
  </si>
  <si>
    <t>СС7311</t>
  </si>
  <si>
    <t>Веселая затея</t>
  </si>
  <si>
    <t xml:space="preserve">http://super-salut.ru/shop/batarei-salyutov/vesyolaja-zateja.html </t>
  </si>
  <si>
    <t>СС7312</t>
  </si>
  <si>
    <t>Радуга</t>
  </si>
  <si>
    <t xml:space="preserve">http://super-salut.ru/shop/batarei-salyutov/raduga.html </t>
  </si>
  <si>
    <t>СС7345</t>
  </si>
  <si>
    <t>Цветик семицветик</t>
  </si>
  <si>
    <t xml:space="preserve">http://super-salut.ru/shop/batarei-salyutov/cvetik-semicvetik.html </t>
  </si>
  <si>
    <t>СС7380</t>
  </si>
  <si>
    <t>Незабудька</t>
  </si>
  <si>
    <t>СС7381</t>
  </si>
  <si>
    <t>Богатство шейха</t>
  </si>
  <si>
    <t xml:space="preserve">http://super-salut.ru/shop/batarei-salyutov/bogatstvo-sheiha.html </t>
  </si>
  <si>
    <t>СС7382</t>
  </si>
  <si>
    <t>Веселые снежинки</t>
  </si>
  <si>
    <t>СС7384</t>
  </si>
  <si>
    <t>Эликсир счастья</t>
  </si>
  <si>
    <t xml:space="preserve">http://super-salut.ru/shop/batarei-salyutov/eliksir-schastya.html?sphrase_id=11770 </t>
  </si>
  <si>
    <t>СС7410</t>
  </si>
  <si>
    <t>Улыбка</t>
  </si>
  <si>
    <t xml:space="preserve">https://super-salut.ru/shop/batarei-salyutov/ulybka.html?sphrase_id=16427 </t>
  </si>
  <si>
    <t>СС7412</t>
  </si>
  <si>
    <t>Джекпот</t>
  </si>
  <si>
    <t xml:space="preserve">http://super-salut.ru/shop/batarei-salyutov/dzhekpot.html </t>
  </si>
  <si>
    <t>СС7454</t>
  </si>
  <si>
    <t>На новый год</t>
  </si>
  <si>
    <t xml:space="preserve">http://super-salut.ru/shop/batarei-salyutov/na-novyi-god.html </t>
  </si>
  <si>
    <t>СС7455</t>
  </si>
  <si>
    <t>Фортуна</t>
  </si>
  <si>
    <t xml:space="preserve">https://super-salut.ru/shop/batarei-salyutov/fortuna.html?sphrase_id=16428 </t>
  </si>
  <si>
    <t>СС7458</t>
  </si>
  <si>
    <t>Анаконда</t>
  </si>
  <si>
    <t>http://super-salut.ru/shop/batarei-salyutov/anakonda.html</t>
  </si>
  <si>
    <t>СС7459</t>
  </si>
  <si>
    <t>Ночь фейерверков</t>
  </si>
  <si>
    <t xml:space="preserve">https://super-salut.ru/shop/batarei-salyutov/noch-feierverkov.html?sphrase_id=16429 </t>
  </si>
  <si>
    <t>СС7460</t>
  </si>
  <si>
    <t>Праздничная радость</t>
  </si>
  <si>
    <t xml:space="preserve">http://super-salut.ru/shop/batarei-salyutov/prazdnichnaya-radost.html?sphrase_id=11773 </t>
  </si>
  <si>
    <t>СС7465</t>
  </si>
  <si>
    <t xml:space="preserve">Жжжгучий перец </t>
  </si>
  <si>
    <t xml:space="preserve">https://super-salut.ru/shop/batarei-salyutov/zhzhzhguchii-perec.html?sphrase_id=16430 </t>
  </si>
  <si>
    <t>СС7468</t>
  </si>
  <si>
    <t>Отжигай</t>
  </si>
  <si>
    <t>https://super-salut.ru/shop/batarei-salyutov/otzhigay.html</t>
  </si>
  <si>
    <t>СС7471</t>
  </si>
  <si>
    <t>Лезгинка</t>
  </si>
  <si>
    <t xml:space="preserve">http://super-salut.ru/shop/batarei-salyutov/lezginka.html </t>
  </si>
  <si>
    <t>СС7473</t>
  </si>
  <si>
    <t>Эдем</t>
  </si>
  <si>
    <t xml:space="preserve">http://super-salut.ru/shop/batarei-salyutov/yedem.html </t>
  </si>
  <si>
    <t>СС7474</t>
  </si>
  <si>
    <t>http://super-salut.ru/shop/batarei-salyutov/zalpy-radosti.html</t>
  </si>
  <si>
    <t>СС7716</t>
  </si>
  <si>
    <t>Венецианский карнавал</t>
  </si>
  <si>
    <t xml:space="preserve">http://super-salut.ru/shop/batarei-salyutov/venecianskii-karnaval.html </t>
  </si>
  <si>
    <t>СС7722</t>
  </si>
  <si>
    <t>Фантастика</t>
  </si>
  <si>
    <t xml:space="preserve">http://super-salut.ru/shop/batarei-salyutov/fantastika.html </t>
  </si>
  <si>
    <t>СС7737</t>
  </si>
  <si>
    <t>Отличный салют!</t>
  </si>
  <si>
    <t xml:space="preserve">http://super-salut.ru/shop/batarei-salyutov/otlichnyi-salyut.html </t>
  </si>
  <si>
    <t>СС7738</t>
  </si>
  <si>
    <t>Райское удовольствие</t>
  </si>
  <si>
    <t xml:space="preserve">http://super-salut.ru/shop/batarei-salyutov/rayskoe-udovolstvie.html?sphrase_id=11800 </t>
  </si>
  <si>
    <t>СС7740</t>
  </si>
  <si>
    <t>Звездное путешествие</t>
  </si>
  <si>
    <t xml:space="preserve">http://super-salut.ru/shop/batarei-salyutov/zvezdnoe-puteshestvie.html?sphrase_id=11782 </t>
  </si>
  <si>
    <t>СС7741</t>
  </si>
  <si>
    <t>Снегурочка</t>
  </si>
  <si>
    <t xml:space="preserve">http://super-salut.ru/shop/batarei-salyutov/snegurochka.html?sphrase_id=11783 </t>
  </si>
  <si>
    <t>5</t>
  </si>
  <si>
    <t>СС7746</t>
  </si>
  <si>
    <t>Сияющие искры</t>
  </si>
  <si>
    <t xml:space="preserve">http://super-salut.ru/shop/batarei-salyutov/siyayushchie-iskry.html?sphrase_id=11787 </t>
  </si>
  <si>
    <t>СС7747</t>
  </si>
  <si>
    <t>Шарики для елочки</t>
  </si>
  <si>
    <t xml:space="preserve">http://super-salut.ru/shop/batarei-salyutov/shariki-dlya-elochki.html?sphrase_id=11788 </t>
  </si>
  <si>
    <t>СС7858</t>
  </si>
  <si>
    <t>СС7880</t>
  </si>
  <si>
    <t>Адреналин</t>
  </si>
  <si>
    <t xml:space="preserve">http://super-salut.ru/shop/batarei-salyutov/adrenalin.html </t>
  </si>
  <si>
    <t>СС7882</t>
  </si>
  <si>
    <t>Пять минут</t>
  </si>
  <si>
    <t xml:space="preserve">http://super-salut.ru/shop/batarei-salyutov/pjat-minut.html </t>
  </si>
  <si>
    <t>СС7883</t>
  </si>
  <si>
    <t>Волшебный мир</t>
  </si>
  <si>
    <t xml:space="preserve">http://super-salut.ru/shop/batarei-salyutov/volshebnyi-mir.html </t>
  </si>
  <si>
    <t>СС7900</t>
  </si>
  <si>
    <t>Синий иней!</t>
  </si>
  <si>
    <t xml:space="preserve">http://super-salut.ru/shop/batarei-salyutov/sinii-inei.html </t>
  </si>
  <si>
    <t>СС7901</t>
  </si>
  <si>
    <t>Прекрасный вечер</t>
  </si>
  <si>
    <t xml:space="preserve">http://super-salut.ru/shop/batarei-salyutov/prekrasnyy-vecher.html?sphrase_id=11789 </t>
  </si>
  <si>
    <t>СС7910</t>
  </si>
  <si>
    <t>Пламя</t>
  </si>
  <si>
    <t xml:space="preserve">http://super-salut.ru/shop/batarei-salyutov/plamja.html </t>
  </si>
  <si>
    <t>СС7955</t>
  </si>
  <si>
    <t>Огни Бродвея</t>
  </si>
  <si>
    <t xml:space="preserve">http://super-salut.ru/shop/batarei-salyutov/ogni-brodvei.html </t>
  </si>
  <si>
    <t>1/1</t>
  </si>
  <si>
    <t>СС8101</t>
  </si>
  <si>
    <t>Лондон</t>
  </si>
  <si>
    <t xml:space="preserve">http://super-salut.ru/shop/batarei-salyutov/london.html </t>
  </si>
  <si>
    <t>СС8102</t>
  </si>
  <si>
    <t>Новогодний!</t>
  </si>
  <si>
    <t xml:space="preserve">http://super-salut.ru/shop/batarei-salyutov/novogodnii.html </t>
  </si>
  <si>
    <t>СС8104</t>
  </si>
  <si>
    <t>Сто карат</t>
  </si>
  <si>
    <t xml:space="preserve">http://super-salut.ru/shop/batarei-salyutov/sto-karat.html </t>
  </si>
  <si>
    <t>СС8105</t>
  </si>
  <si>
    <t>Салют года!</t>
  </si>
  <si>
    <t xml:space="preserve">http://super-salut.ru/shop/batarei-salyutov/salyut-goda.html </t>
  </si>
  <si>
    <t>СС8200</t>
  </si>
  <si>
    <t>Сотка</t>
  </si>
  <si>
    <t xml:space="preserve">http://super-salut.ru/shop/batarei-salyutov/sotka.html </t>
  </si>
  <si>
    <t>СС8201</t>
  </si>
  <si>
    <t>Барбариски</t>
  </si>
  <si>
    <t xml:space="preserve">http://super-salut.ru/shop/batarei-salyutov/barbariski.html </t>
  </si>
  <si>
    <t>СС8290</t>
  </si>
  <si>
    <t>Столичный</t>
  </si>
  <si>
    <t xml:space="preserve">http://super-salut.ru/shop/batarei-salyutov/stolichnyy.html?sphrase_id=11793 </t>
  </si>
  <si>
    <t>СС8305</t>
  </si>
  <si>
    <t>Красная жара</t>
  </si>
  <si>
    <t xml:space="preserve">http://super-salut.ru/shop/batarei-salyutov/krasnaja-zhara.html </t>
  </si>
  <si>
    <t>СС8306</t>
  </si>
  <si>
    <t xml:space="preserve">На бис! </t>
  </si>
  <si>
    <t xml:space="preserve">http://super-salut.ru/shop/batarei-salyutov/na-bis.html?sphrase_id=11794 </t>
  </si>
  <si>
    <t>СС8502</t>
  </si>
  <si>
    <t>Супер праздник!</t>
  </si>
  <si>
    <t>1,0-1,2</t>
  </si>
  <si>
    <t xml:space="preserve">http://super-salut.ru/shop/batarei-salyutov/super-prazdnik.html </t>
  </si>
  <si>
    <t>СС8650</t>
  </si>
  <si>
    <t xml:space="preserve">http://super-salut.ru/shop/batarei-salyutov/super-salyut.html </t>
  </si>
  <si>
    <t>СС8651</t>
  </si>
  <si>
    <t>Алые паруса</t>
  </si>
  <si>
    <t xml:space="preserve">http://super-salut.ru/shop/batarei-salyutov/alye-parusa.html </t>
  </si>
  <si>
    <t>0,8-1,2</t>
  </si>
  <si>
    <t>СС8810</t>
  </si>
  <si>
    <t>Май ба бах</t>
  </si>
  <si>
    <t>СС8812</t>
  </si>
  <si>
    <t>В самый лучший день</t>
  </si>
  <si>
    <t xml:space="preserve">http://super-salut.ru/shop/batarei-salyutov/v-samyi-luchshii-den.html </t>
  </si>
  <si>
    <t>СС8826</t>
  </si>
  <si>
    <t>СС8827</t>
  </si>
  <si>
    <t>Имперский</t>
  </si>
  <si>
    <t xml:space="preserve">http://super-salut.ru/shop/batarei-salyutov/imperskii.html </t>
  </si>
  <si>
    <t>СС8828</t>
  </si>
  <si>
    <t>Победоносец</t>
  </si>
  <si>
    <t xml:space="preserve">http://super-salut.ru/shop/batarei-salyutov/pobedonosec.html </t>
  </si>
  <si>
    <t>СС8829</t>
  </si>
  <si>
    <t>Гордость России!</t>
  </si>
  <si>
    <t>0,8-1,0</t>
  </si>
  <si>
    <t xml:space="preserve">http://super-salut.ru/shop/batarei-salyutov/gordost-rossii.html </t>
  </si>
  <si>
    <t>СС8847</t>
  </si>
  <si>
    <t>Аквариум</t>
  </si>
  <si>
    <t xml:space="preserve">http://super-salut.ru/shop/batarei-salyutov/akvarium.html </t>
  </si>
  <si>
    <t>СС8850</t>
  </si>
  <si>
    <t>Яркое Удовольствие</t>
  </si>
  <si>
    <t>0,8-1</t>
  </si>
  <si>
    <t xml:space="preserve">http://super-salut.ru/shop/batarei-salyutov/jarkoe-udovolstvie.html </t>
  </si>
  <si>
    <t>СС8853</t>
  </si>
  <si>
    <t>Зуброкотавр</t>
  </si>
  <si>
    <t xml:space="preserve">http://super-salut.ru/shop/batarei-salyutov/zubrokotavr.html </t>
  </si>
  <si>
    <t>СС8856</t>
  </si>
  <si>
    <t>Торжественный прием</t>
  </si>
  <si>
    <t xml:space="preserve">http://super-salut.ru/shop/batarei-salyutov/torzhestvennyi-priem.html </t>
  </si>
  <si>
    <t>СС8865</t>
  </si>
  <si>
    <t>Дерзкая красавица</t>
  </si>
  <si>
    <t xml:space="preserve">http://super-salut.ru/shop/batarei-salyutov/derzkaja-krasavica.html  </t>
  </si>
  <si>
    <t>СС8866</t>
  </si>
  <si>
    <t>https://super-salut.ru/shop/arkhivnye-pozitsii/hit-parad.html</t>
  </si>
  <si>
    <t>Сияющее золото</t>
  </si>
  <si>
    <t>125+135</t>
  </si>
  <si>
    <t>1+1</t>
  </si>
  <si>
    <t xml:space="preserve">http://super-salut.ru/shop/batarei-salyutov/siyayushchee-zoloto.html?sphrase_id=11796 </t>
  </si>
  <si>
    <t>ИТОГО :</t>
  </si>
  <si>
    <t>СС1009</t>
  </si>
  <si>
    <t>СС1010</t>
  </si>
  <si>
    <t>СС4058</t>
  </si>
  <si>
    <t>СС4858</t>
  </si>
  <si>
    <t>0.8"-1.0"-1.2"</t>
  </si>
  <si>
    <t>СС8864</t>
  </si>
  <si>
    <t>Золотое руно</t>
  </si>
  <si>
    <t>1.0"-1.2"-1.5"</t>
  </si>
  <si>
    <t>http://super-salut.ru/shop/fontany/svadebnyi.html</t>
  </si>
  <si>
    <t>http://super-salut.ru/shop/fontany/solncedar.html</t>
  </si>
  <si>
    <t>http://super-salut.ru/shop/batarei-salyutov/almaznaja-diadema.html</t>
  </si>
  <si>
    <t>http://super-salut.ru/shop/batarei-salyutov/mai-ba-bah.html</t>
  </si>
  <si>
    <t>http://super-salut.ru/shop/batarei-salyutov/vip.html</t>
  </si>
  <si>
    <t>http://super-salut.ru/shop/batarei-salyutov/stav-layk.html</t>
  </si>
  <si>
    <t>https://super-salut.ru/shop/batarei-salyutov/tyapnitsa.html</t>
  </si>
  <si>
    <t>https://super-salut.ru/shop/batarei-salyutov/bumbastik.html</t>
  </si>
  <si>
    <t>Сверкающий</t>
  </si>
  <si>
    <t>Сундучок сюрпризов</t>
  </si>
  <si>
    <t>Вулкан страстей</t>
  </si>
  <si>
    <t>Супер Салют!!!</t>
  </si>
  <si>
    <t>Хит парад</t>
  </si>
  <si>
    <t>СС5006</t>
  </si>
  <si>
    <t>Чародейка</t>
  </si>
  <si>
    <t>36/12</t>
  </si>
  <si>
    <t>https://super-salut.ru/shop/fontany/sverkayushchiy-novinka-2022.html</t>
  </si>
  <si>
    <t>https://super-salut.ru/shop/fontany/vulkan-strastey-novinka-2022.html</t>
  </si>
  <si>
    <t>https://super-salut.ru/shop/rimskie-svechi/charodeyka-novinka-2022.html</t>
  </si>
  <si>
    <t>https://super-salut.ru/shop/batarei-salyutov/nezabudka.html</t>
  </si>
  <si>
    <t>http://super-salut.ru/shop/batarei-salyutov/veselye-snezhinki.html</t>
  </si>
  <si>
    <t>https://www.super-salut.ru/shop/bengalskie-ogni-hlopushki/bengalskaya-svecha.html</t>
  </si>
  <si>
    <t>https://super-salut.ru/shop/batarei-salyutov/zolotoe-runo-novinka-2022.html</t>
  </si>
  <si>
    <t>https://super-salut.ru/shop/fontany/sunduchok-syurprizov-novinka-2022.html</t>
  </si>
  <si>
    <t>СС4000</t>
  </si>
  <si>
    <t>http://super-salut.ru/shop/fontany/nastolnyi-fontan.html</t>
  </si>
  <si>
    <t>Цена за трансп. кор. (БАЗА), руб</t>
  </si>
  <si>
    <t>Cкидка основная:</t>
  </si>
  <si>
    <t>20/5</t>
  </si>
  <si>
    <t>СС8871 + СС8872</t>
  </si>
  <si>
    <t xml:space="preserve">Есть  Веерный  эффект </t>
  </si>
  <si>
    <t>СС4109_К</t>
  </si>
  <si>
    <t>Факел дымовой (фитильный) (красный)</t>
  </si>
  <si>
    <t>СС4109_Ж</t>
  </si>
  <si>
    <t>Факел дымовой (фитильный) (желтый)</t>
  </si>
  <si>
    <t>СС4109_З</t>
  </si>
  <si>
    <t>Факел дымовой (фитильный) (зеленый)</t>
  </si>
  <si>
    <t>СС4109_С</t>
  </si>
  <si>
    <t>Факел дымовой (фитильный) (синий)</t>
  </si>
  <si>
    <t>Материал этикетки</t>
  </si>
  <si>
    <t>Тонкий картон</t>
  </si>
  <si>
    <t>Плотный картон</t>
  </si>
  <si>
    <t>Есть  Веерный  эффект</t>
  </si>
  <si>
    <t>СС1030</t>
  </si>
  <si>
    <t>Пулементная лента</t>
  </si>
  <si>
    <t>16/30/50</t>
  </si>
  <si>
    <t>50</t>
  </si>
  <si>
    <t>480</t>
  </si>
  <si>
    <t>СС1642</t>
  </si>
  <si>
    <t>Флеш</t>
  </si>
  <si>
    <t>СС2704</t>
  </si>
  <si>
    <t>Улетная ракета</t>
  </si>
  <si>
    <t>16/3</t>
  </si>
  <si>
    <t>СС3120</t>
  </si>
  <si>
    <t>Космостар</t>
  </si>
  <si>
    <t>20/1/10</t>
  </si>
  <si>
    <t>СС3534</t>
  </si>
  <si>
    <t>Торнадо</t>
  </si>
  <si>
    <t>СС4102</t>
  </si>
  <si>
    <t>Факел дымовой (фитильный) (голубой/розовый)</t>
  </si>
  <si>
    <t>СС4104</t>
  </si>
  <si>
    <t>Факел дымовой (фитильный) (белый, розовый, зеленый, бирюзовый, оранжевый, фиолетовый, красный</t>
  </si>
  <si>
    <t>СС4106</t>
  </si>
  <si>
    <t>Факел дымовой (фитильный) (оранжевый, бордовый, фиолетовый, бирюзовый, малиновый)</t>
  </si>
  <si>
    <t>СС4012</t>
  </si>
  <si>
    <t>Фонтан настольный XL</t>
  </si>
  <si>
    <t>СС5020</t>
  </si>
  <si>
    <t>АНТИстресс</t>
  </si>
  <si>
    <t>СС5030</t>
  </si>
  <si>
    <t>Ночная фурия</t>
  </si>
  <si>
    <t>СС5612</t>
  </si>
  <si>
    <t>Пегас</t>
  </si>
  <si>
    <t>СС7014</t>
  </si>
  <si>
    <t>0,3</t>
  </si>
  <si>
    <t>40/1</t>
  </si>
  <si>
    <t>СС7017</t>
  </si>
  <si>
    <t>0,6</t>
  </si>
  <si>
    <t>32</t>
  </si>
  <si>
    <t>СС7022</t>
  </si>
  <si>
    <t>48</t>
  </si>
  <si>
    <t>СС7026</t>
  </si>
  <si>
    <t>64</t>
  </si>
  <si>
    <t>СС7028</t>
  </si>
  <si>
    <t>80</t>
  </si>
  <si>
    <t>СС7040</t>
  </si>
  <si>
    <t>Новогоднее чудо</t>
  </si>
  <si>
    <t>СС7044</t>
  </si>
  <si>
    <t>Горыныч</t>
  </si>
  <si>
    <t>СС7046</t>
  </si>
  <si>
    <t>Звездная гирлянда</t>
  </si>
  <si>
    <t>СС7262</t>
  </si>
  <si>
    <t>Мороз проказник</t>
  </si>
  <si>
    <t>36</t>
  </si>
  <si>
    <t>12</t>
  </si>
  <si>
    <t>СС7320</t>
  </si>
  <si>
    <t>Корпоративчик</t>
  </si>
  <si>
    <t>СС7415</t>
  </si>
  <si>
    <t>СС7561</t>
  </si>
  <si>
    <t>Новогоднее диско</t>
  </si>
  <si>
    <t>Новогодняя красавица</t>
  </si>
  <si>
    <t>СС7563</t>
  </si>
  <si>
    <t>СС7576</t>
  </si>
  <si>
    <t>Магия ночи</t>
  </si>
  <si>
    <t>СС7582</t>
  </si>
  <si>
    <t>Морозные узоры</t>
  </si>
  <si>
    <t>СС7586</t>
  </si>
  <si>
    <t>СС7596</t>
  </si>
  <si>
    <t>СС7734</t>
  </si>
  <si>
    <t>СС7735</t>
  </si>
  <si>
    <t>Елочка красавица</t>
  </si>
  <si>
    <t>СС8862</t>
  </si>
  <si>
    <t>1-1,2-1,5</t>
  </si>
  <si>
    <t>308</t>
  </si>
  <si>
    <t>Госпожа Метелица</t>
  </si>
  <si>
    <t>Хрустальные льдинки</t>
  </si>
  <si>
    <t>Сказочный хоровод</t>
  </si>
  <si>
    <t>Искристая сказка</t>
  </si>
  <si>
    <t>Время чудес</t>
  </si>
  <si>
    <t>Старый Новый год</t>
  </si>
  <si>
    <t>Новогодняя симфония</t>
  </si>
  <si>
    <t>Новогодний  экспресс</t>
  </si>
  <si>
    <t>Новогодний шик</t>
  </si>
  <si>
    <t>Дари радость</t>
  </si>
  <si>
    <t>Кремлевские куранты</t>
  </si>
  <si>
    <t>Россия-щедрая душа!</t>
  </si>
  <si>
    <t>Модуль. Увеличенный размер!</t>
  </si>
  <si>
    <t>0,8-1-1,2-1,5</t>
  </si>
  <si>
    <t>8/20/3</t>
  </si>
  <si>
    <t>СС1014</t>
  </si>
  <si>
    <t>25/4 Розовый + 25/4 Голубой</t>
  </si>
  <si>
    <t>24/7 ( В упаковке 7 цветов)</t>
  </si>
  <si>
    <t>40/5  (В упаковке 5 шт одного  цвета, в коробке по 8 упаковок каждого цвета)</t>
  </si>
  <si>
    <t>СС1017</t>
  </si>
  <si>
    <t>6/20/3</t>
  </si>
  <si>
    <t>ПЕТАРДЫ</t>
  </si>
  <si>
    <t>Цена за  мин. ед. изм. (БАЗА) , руб</t>
  </si>
  <si>
    <t>Штук  в мин. ед.  изм.</t>
  </si>
  <si>
    <t>г.Москва, Варшавское шоссе, д.37А  оф.204</t>
  </si>
  <si>
    <t>Тел. +7(968) 922-0707 ;  +7(968) 922-0808;  +7(968) 922-0909.</t>
  </si>
  <si>
    <t>ДНЕВНЫЕ БАТАРЕИ САЛЮТОВ</t>
  </si>
  <si>
    <r>
      <t xml:space="preserve">ХЛОПУШКИ </t>
    </r>
    <r>
      <rPr>
        <b/>
        <sz val="12"/>
        <color theme="0"/>
        <rFont val="Garamond"/>
        <family val="1"/>
        <charset val="204"/>
      </rPr>
      <t xml:space="preserve"> (Россия,  Cкидка 2)</t>
    </r>
    <r>
      <rPr>
        <b/>
        <sz val="11"/>
        <color theme="0"/>
        <rFont val="Garamond"/>
        <family val="1"/>
        <charset val="204"/>
      </rPr>
      <t xml:space="preserve"> </t>
    </r>
  </si>
  <si>
    <r>
      <t xml:space="preserve">БЕНГАЛЬСКИЕ ОГНИ  </t>
    </r>
    <r>
      <rPr>
        <b/>
        <sz val="12"/>
        <color theme="0"/>
        <rFont val="Garamond"/>
        <family val="1"/>
        <charset val="204"/>
      </rPr>
      <t xml:space="preserve">(Россия, Cкидка 2) </t>
    </r>
  </si>
  <si>
    <r>
      <t xml:space="preserve">ДЫМЫ </t>
    </r>
    <r>
      <rPr>
        <b/>
        <sz val="12"/>
        <color theme="0"/>
        <rFont val="Garamond"/>
        <family val="1"/>
        <charset val="204"/>
      </rPr>
      <t>(Скидка 2)</t>
    </r>
  </si>
  <si>
    <t>Глянцевая бумага</t>
  </si>
  <si>
    <r>
      <t>БЕНГАЛЬСКИЕ ОГНИ</t>
    </r>
    <r>
      <rPr>
        <b/>
        <sz val="10"/>
        <color theme="0"/>
        <rFont val="Garamond"/>
        <family val="1"/>
        <charset val="204"/>
      </rPr>
      <t xml:space="preserve"> </t>
    </r>
    <r>
      <rPr>
        <b/>
        <sz val="12"/>
        <color theme="0"/>
        <rFont val="Garamond"/>
        <family val="1"/>
        <charset val="204"/>
      </rPr>
      <t>(Китай, Скидка 2)</t>
    </r>
  </si>
  <si>
    <t>СС1015</t>
  </si>
  <si>
    <t>СС1018</t>
  </si>
  <si>
    <t>СС1026</t>
  </si>
  <si>
    <t>СС1027</t>
  </si>
  <si>
    <t>32/3</t>
  </si>
  <si>
    <t>60/1</t>
  </si>
  <si>
    <t>18/10/6</t>
  </si>
  <si>
    <t>https://super-salut.ru/shop/petardy/flesh.html?sphrase_id=45647</t>
  </si>
  <si>
    <t>https://super-salut.ru/shop/bengalskie-ogni-hlopushki/bengalskie-ogni-300-mm.html</t>
  </si>
  <si>
    <t>https://super-salut.ru/shop/batarei-salyutov/staryy-novyy-god.html</t>
  </si>
  <si>
    <t>СС8878+СС8879</t>
  </si>
  <si>
    <t xml:space="preserve">http://super-salut.ru/shop/bengalskie-ogni-hlopushki/bengalskie-ogni-650-cvet.html  </t>
  </si>
  <si>
    <t xml:space="preserve">http://super-salut.ru/shop/bengalskie-ogni-hlopushki/bengalskie-ogni-4-sht-krasnyy-zheltyy-zelenyy-goluboy-300mm.html  </t>
  </si>
  <si>
    <t xml:space="preserve">http://super-salut.ru/shop/bengalskie-ogni-hlopushki/bengalskie-ogni-4-sht-krasnyy-zheltyy-zelenyy-goluboy-400mm.html  </t>
  </si>
  <si>
    <t xml:space="preserve">http://super-salut.ru/shop/bengalskie-ogni-hlopushki/bengalskie-ogni-400-cvet.html  </t>
  </si>
  <si>
    <t xml:space="preserve">https://super-salut.ru/shop/bengalskie-ogni-hlopushki/bengalskie-ogni-450-mm.html  </t>
  </si>
  <si>
    <t xml:space="preserve">https://super-salut.ru/shop/bengalskie-ogni-hlopushki/bengalskie-ogni-450-mm-krasnyy-siniy-serebro.html </t>
  </si>
  <si>
    <t xml:space="preserve">https://super-salut.ru/shop/bengalskie-ogni-hlopushki/bengalskie-ogni-650-mm-.html </t>
  </si>
  <si>
    <t xml:space="preserve">https://super-salut.ru/shop/bengalskie-ogni-hlopushki/bengalskie-ogni-650-mm-krasnyy-siniy-serebro.html </t>
  </si>
  <si>
    <t xml:space="preserve">https://super-salut.ru/shop/petardy/pulemetnaja-lenta.html </t>
  </si>
  <si>
    <t xml:space="preserve">https://super-salut.ru/shop/rakety/uletnaya-raketa.html </t>
  </si>
  <si>
    <t xml:space="preserve">https://super-salut.ru/shop/vraschayuschiesja-feierverki/kosmostar.html </t>
  </si>
  <si>
    <t xml:space="preserve">https://super-salut.ru/shop/vraschayuschiesja-feierverki/tornado.html </t>
  </si>
  <si>
    <t xml:space="preserve">https://super-salut.ru/shop/dymy/fakel-dymovoy.html </t>
  </si>
  <si>
    <t xml:space="preserve">https://super-salut.ru/shop/dymy/fakel-dymovoy-7-tsvetov.html </t>
  </si>
  <si>
    <t xml:space="preserve">https://super-salut.ru/shop/dymy/fakel-dymovoy-5-tsvetov.html </t>
  </si>
  <si>
    <t xml:space="preserve">http://super-salut.ru/shop/fontany/fakel-dymovoi.html  </t>
  </si>
  <si>
    <t xml:space="preserve">https://super-salut.ru/shop/fontany/nastolnyy-xl.html </t>
  </si>
  <si>
    <t xml:space="preserve">https://super-salut.ru/shop/rimskie-svechi/antistress.html </t>
  </si>
  <si>
    <t xml:space="preserve">https://super-salut.ru/shop/rimskie-svechi/nochnaya-furiya.html </t>
  </si>
  <si>
    <t xml:space="preserve">https://super-salut.ru/shop/rimskie-svechi/pegas.html </t>
  </si>
  <si>
    <t xml:space="preserve">https://super-salut.ru/shop/batarei-salyutov/khrustalnye-ldinki.html </t>
  </si>
  <si>
    <t xml:space="preserve">https://super-salut.ru/shop/batarei-salyutov/gospozha-metelitsa.html </t>
  </si>
  <si>
    <t xml:space="preserve">https://super-salut.ru/shop/batarei-salyutov/skazochnyy-khorovod.html </t>
  </si>
  <si>
    <t xml:space="preserve">https://super-salut.ru/shop/batarei-salyutov/iskristaya-skazka.html </t>
  </si>
  <si>
    <t xml:space="preserve">https://super-salut.ru/shop/batarei-salyutov/vremya-chudes.html </t>
  </si>
  <si>
    <t xml:space="preserve">https://super-salut.ru/shop/batarei-salyutov/novogodnee-chudo.html </t>
  </si>
  <si>
    <t xml:space="preserve">https://super-salut.ru/shop/batarei-salyutov/gorynych.html </t>
  </si>
  <si>
    <t xml:space="preserve">https://super-salut.ru/shop/batarei-salyutov/zvezdnaya-girlyanda.html </t>
  </si>
  <si>
    <t xml:space="preserve">https://super-salut.ru/shop/batarei-salyutov/moroz-prokaznik.html </t>
  </si>
  <si>
    <t xml:space="preserve">https://super-salut.ru/shop/batarei-salyutov/korporativchik.html </t>
  </si>
  <si>
    <t xml:space="preserve">https://super-salut.ru/shop/batarei-salyutov/novogodnyaya-simfoniya.html </t>
  </si>
  <si>
    <t xml:space="preserve">https://super-salut.ru/shop/batarei-salyutov/novogodnee-disko.html </t>
  </si>
  <si>
    <t xml:space="preserve">https://super-salut.ru/shop/batarei-salyutov/novogodnyaya-krasavitsa.html </t>
  </si>
  <si>
    <t xml:space="preserve">https://super-salut.ru/shop/batarei-salyutov/magiya-nochi.html </t>
  </si>
  <si>
    <t xml:space="preserve">https://super-salut.ru/shop/batarei-salyutov/moroznye-uzory.html </t>
  </si>
  <si>
    <t xml:space="preserve">https://super-salut.ru/shop/batarei-salyutov/novogodniy-ekspress.html </t>
  </si>
  <si>
    <t xml:space="preserve">https://super-salut.ru/shop/batarei-salyutov/novogodniy-shik.html </t>
  </si>
  <si>
    <t xml:space="preserve">https://super-salut.ru/shop/batarei-salyutov/dari-radost.html </t>
  </si>
  <si>
    <t xml:space="preserve">https://super-salut.ru/shop/batarei-salyutov/elochka-krasavitsa.html </t>
  </si>
  <si>
    <t xml:space="preserve">https://super-salut.ru/shop/batarei-salyutov/kremlevskie-kuranty.html </t>
  </si>
  <si>
    <t xml:space="preserve">https://super-salut.ru/shop/batarei-salyutov/rossiya-shchedraya-dusha.html </t>
  </si>
  <si>
    <t>https://super-salut.ru/shop/bengalskie-ogni-hlopushki/bengalskie-ogni-300-mm-krasnyy-siniy-serebro.html</t>
  </si>
  <si>
    <t xml:space="preserve">Видео (RuTube) </t>
  </si>
  <si>
    <t xml:space="preserve">https://rutube.ru/video/a52da63f4ebd7f6104a514cb88dfb6b1/?r=plemwd  </t>
  </si>
  <si>
    <t xml:space="preserve">https://rutube.ru/video/e4a871e5c9cc52a810bb0f8458a03bb9/?r=plemwd  </t>
  </si>
  <si>
    <t xml:space="preserve">https://rutube.ru/video/7bf9cd553464d1ef14883e9fc574a868/?r=plemwd  </t>
  </si>
  <si>
    <t xml:space="preserve">https://rutube.ru/video/0359eb36762fdcfa7436176dfa08b282/?r=plemwd  </t>
  </si>
  <si>
    <t xml:space="preserve">https://rutube.ru/video/9b4d4e1af9f5de3e14693d252fc3a5c0/?r=plemwd  </t>
  </si>
  <si>
    <t xml:space="preserve">https://rutube.ru/video/fe3b2cfd67309d033ce27c3b08ef06d0/?r=plemwd  </t>
  </si>
  <si>
    <t xml:space="preserve">https://rutube.ru/video/995d3a9b61a5dd7854a9bc4404c2b1ad/?r=plemwd  </t>
  </si>
  <si>
    <t xml:space="preserve">https://rutube.ru/video/c7397979f3a566d108d8aa5d019f9375/?r=plemwd  </t>
  </si>
  <si>
    <t xml:space="preserve">https://rutube.ru/video/d7bd062b931b0beb9343645f52693352/?r=plemwd  </t>
  </si>
  <si>
    <t xml:space="preserve">https://rutube.ru/video/6396ccc963d66bd5e34114af6bffecdd/?r=plemwd  </t>
  </si>
  <si>
    <t xml:space="preserve">https://rutube.ru/video/adbf2be2fd68a2754c27c13bd23b19fa/?r=  </t>
  </si>
  <si>
    <t xml:space="preserve">https://rutube.ru/video/8d1b59a83c0a74e8e9e0bbcc6e92eb2e/?r=plemwd  </t>
  </si>
  <si>
    <t xml:space="preserve">https://rutube.ru/video/5fe122e246e63c5ceb42a643251ff182/?r=plemwd  </t>
  </si>
  <si>
    <t xml:space="preserve">https://rutube.ru/video/366371b3c1a6b49afff5c6fa865f0f6f/?r=plemwd  </t>
  </si>
  <si>
    <t xml:space="preserve">https://rutube.ru/video/ca9ceacb105ebf307b7d14a2d4e9aa10/?r=plemwd  </t>
  </si>
  <si>
    <t xml:space="preserve">https://rutube.ru/video/540eafbe69cb8fd88aa086c82ed8527b/ </t>
  </si>
  <si>
    <t xml:space="preserve">https://rutube.ru/video/301801e1f92f3e04868b22b1ffb0a70b/?r=plemwd  </t>
  </si>
  <si>
    <t xml:space="preserve">https://rutube.ru/video/bee4fc57b5b8930f12ea16eb9b1bf312/?r=plemwd  </t>
  </si>
  <si>
    <t xml:space="preserve">https://rutube.ru/video/bd8fb951b51ea71c98a0219271bc8e59/?r=plemwd  </t>
  </si>
  <si>
    <t xml:space="preserve">https://rutube.ru/video/c9d088e9335491e26b23d48bf20da55f/?r=plemwd  </t>
  </si>
  <si>
    <t xml:space="preserve">https://rutube.ru/video/5da837c92c3acbd7f733173a9edfc443/?r=plemwd  </t>
  </si>
  <si>
    <t xml:space="preserve">https://rutube.ru/video/c5563eee8c221611c8af0ae67733fff8/?r=plemwd  </t>
  </si>
  <si>
    <t xml:space="preserve">https://rutube.ru/video/dc60e00225125b225d24178f93636897/?r=plemwd  </t>
  </si>
  <si>
    <t xml:space="preserve">https://rutube.ru/video/11333505907f18a019c4750f57f1f54d/?r=plemwd  </t>
  </si>
  <si>
    <t xml:space="preserve">https://rutube.ru/video/9a5f9d400c76efab4cd465505ac9e101/?r=plemwd  </t>
  </si>
  <si>
    <t xml:space="preserve">https://rutube.ru/video/5a3d13a1175fe4eb385a7cc7ef94a9dc/?r=plemwd  </t>
  </si>
  <si>
    <t xml:space="preserve">https://rutube.ru/video/dc1403f8c22a4a53863cbd50747be377/?r=  </t>
  </si>
  <si>
    <t xml:space="preserve">https://rutube.ru/video/cedff42ce2e5d8fa0f6092b2075f7a4a/?r=plemwd  </t>
  </si>
  <si>
    <t xml:space="preserve">https://rutube.ru/video/97041920edda4410c3e0efe603986a1a/?r=plemwd  </t>
  </si>
  <si>
    <t xml:space="preserve">https://rutube.ru/video/4013f8604c2e0e76b1ec70a46026bfe8/?r=plemwd  </t>
  </si>
  <si>
    <t xml:space="preserve">https://rutube.ru/video/1e37940db8301b6d7951ffa11af95fe0/?r=plemwd  </t>
  </si>
  <si>
    <t xml:space="preserve">https://rutube.ru/video/30ca276261caec33e5a8dc068afa211f/?r=plemwd  </t>
  </si>
  <si>
    <t xml:space="preserve">https://rutube.ru/video/d339def630b0b148ee21ee2f7b9a7781/?r=plemwd  </t>
  </si>
  <si>
    <t xml:space="preserve">https://rutube.ru/video/71208e00ad69afd3b7a6040c8bd59a84/?r=plemwd  </t>
  </si>
  <si>
    <t xml:space="preserve">https://rutube.ru/video/22a214552807775fd2febc22a365b284/?r=plemwd  </t>
  </si>
  <si>
    <t xml:space="preserve">https://rutube.ru/video/62e44959faeea0e9b9793517cbbb0c7e/?r=plemwd  </t>
  </si>
  <si>
    <t xml:space="preserve">https://rutube.ru/video/483e8a2c6df4b2b0563fbc0e7d69e693/?r=plemwd  </t>
  </si>
  <si>
    <t xml:space="preserve">https://rutube.ru/video/5fbac39c8b34cb2cf70918eb34f0ad19/?r=plemwd  </t>
  </si>
  <si>
    <t xml:space="preserve">https://rutube.ru/video/481625b0018f0196db5eb540138f4424/?r=plemwd  </t>
  </si>
  <si>
    <t xml:space="preserve">https://rutube.ru/video/d609f8618647c13611c43078e8afc8db/?r=plemwd  </t>
  </si>
  <si>
    <t xml:space="preserve">https://rutube.ru/video/903d6372d0ea87384d0f4b3239fe0191/?r=plemwd  </t>
  </si>
  <si>
    <t xml:space="preserve">https://rutube.ru/video/fc2f84209a0da5c617d5fc5cfa513b60/?r=plemwd  </t>
  </si>
  <si>
    <t xml:space="preserve">https://rutube.ru/video/c0818dd8cca6adae8c8034b133b5f6c9/?r=plemwd  </t>
  </si>
  <si>
    <t xml:space="preserve">https://rutube.ru/video/335d99f58ad6c745e42a6ea4f3f2413d/?r=plemwd  </t>
  </si>
  <si>
    <t xml:space="preserve">https://rutube.ru/video/fe25f6d6366362c0e58dc5805a3d6f1e/?r=plemwd  </t>
  </si>
  <si>
    <t xml:space="preserve">https://rutube.ru/video/6919a82c20abd9d6955db9d3a6e0bbb9/?r=plemwd  </t>
  </si>
  <si>
    <t xml:space="preserve">https://rutube.ru/video/193f73992a3c1a3e8cc572b43b9dd9a6/?r=plemwd  </t>
  </si>
  <si>
    <t xml:space="preserve">https://rutube.ru/video/15396881407020b07eeff35c87b5368c/?r=plemwd  </t>
  </si>
  <si>
    <t xml:space="preserve">https://rutube.ru/video/7def81d0cb73ffb6efb6a54876a0a890/?r=plemwd  </t>
  </si>
  <si>
    <t xml:space="preserve">https://rutube.ru/video/cdd88bfcc32a40818b5fc96a615144c1/?r=plemwd  </t>
  </si>
  <si>
    <t xml:space="preserve">https://rutube.ru/video/14cbea48e6696db08e2684fba6e15334/?r=plemwd  </t>
  </si>
  <si>
    <t xml:space="preserve">https://rutube.ru/video/bcb0963100391a632347376777e68eb7/?r=plemwd  </t>
  </si>
  <si>
    <t xml:space="preserve">https://rutube.ru/video/234ebae6edacb0a1bfdd0093c0529318/?r=plemwd  </t>
  </si>
  <si>
    <t xml:space="preserve">https://rutube.ru/video/f4d0f6c69c6899c5d02fe03a1de88048/?r=plemwd  </t>
  </si>
  <si>
    <t xml:space="preserve">https://rutube.ru/video/a117705d1493994e6077848114aefbcc/?r=plemwd  </t>
  </si>
  <si>
    <t xml:space="preserve">https://rutube.ru/video/ee6849515c24738d3e332d2bc494fa83/  </t>
  </si>
  <si>
    <t xml:space="preserve">https://rutube.ru/video/096ce28db022272bd7987d48274ce774/?r=plemwd  </t>
  </si>
  <si>
    <t xml:space="preserve">https://rutube.ru/video/c3276720cfdf7624e4d264e484e264b4/  </t>
  </si>
  <si>
    <t xml:space="preserve">https://rutube.ru/video/b55b570ef097207aab3d09b4ea251e4d/ </t>
  </si>
  <si>
    <t xml:space="preserve">https://rutube.ru/video/3ce4132448f5ae3e1eff67e95274a227/?r=plemwd  </t>
  </si>
  <si>
    <t xml:space="preserve">https://rutube.ru/video/d03c43300c3d1f637626a56030bcf83a/?r=plemwd  </t>
  </si>
  <si>
    <t xml:space="preserve">https://rutube.ru/video/f00d09ab7181df0446a2edcacc597d9f/?r=plemwd  </t>
  </si>
  <si>
    <t xml:space="preserve">https://rutube.ru/video/d8105e32694a23d5ba7cf85effbc7913/?r=plemwd </t>
  </si>
  <si>
    <t>https://rutube.ru/video/bd341cac5df3fcbdf58683795471552e/?r=plemwd</t>
  </si>
  <si>
    <t xml:space="preserve">https://rutube.ru/video/dc8dd08e344dc9b0de69c2965cb8c39d/?r=plemwd </t>
  </si>
  <si>
    <t xml:space="preserve">https://rutube.ru/video/a28ca3e0a538dfc8453bc74d677ea29d/?r=plemwd </t>
  </si>
  <si>
    <t xml:space="preserve">https://rutube.ru/video/4579961e4889bea62afb6020e44602bd/?r=plemwd </t>
  </si>
  <si>
    <t xml:space="preserve">https://rutube.ru/video/563419a1f5527d010ec8dbff01d15ac7/?r=plemwd </t>
  </si>
  <si>
    <t xml:space="preserve">https://rutube.ru/video/0b4e29aab3fee829094fc45ebd692e8d/?r=plemwd </t>
  </si>
  <si>
    <t xml:space="preserve">https://rutube.ru/video/a428f3854357cd7bacd3a3de3f636a60/?r=plemwd </t>
  </si>
  <si>
    <t xml:space="preserve">https://rutube.ru/video/892be317b6202fb95c973511bff246e0/?r=plemwd </t>
  </si>
  <si>
    <t xml:space="preserve">https://rutube.ru/video/dd8dfc8c6f7005e6b33be5d75ad4b6b2/?r=plemwd </t>
  </si>
  <si>
    <t xml:space="preserve">https://rutube.ru/video/708304867acee3af3437e15cd56fb2ca/?r=plemwd </t>
  </si>
  <si>
    <t>https://rutube.ru/video/17784e38d55d940a4ea2a9b83bf13b2d/</t>
  </si>
  <si>
    <t xml:space="preserve">https://rutube.ru/video/d9b3d245ff3f17ac8c129b5915eb779b/  </t>
  </si>
  <si>
    <t xml:space="preserve">https://rutube.ru/video/f6b0f2d7ccc7b0aded54c0d66761caba/  </t>
  </si>
  <si>
    <t xml:space="preserve">https://rutube.ru/video/1a1ce822d8bcdbc23d957b24f7b867ae/ </t>
  </si>
  <si>
    <t xml:space="preserve">https://rutube.ru/video/d1a4368769742eaeec0652c5e0bbb773/  </t>
  </si>
  <si>
    <t xml:space="preserve">https://rutube.ru/video/259e8191a5e0a5bd76aac454f71f9715/  </t>
  </si>
  <si>
    <t xml:space="preserve">https://rutube.ru/video/64626b496c1463293ab3b8ddafa84afc/  </t>
  </si>
  <si>
    <t xml:space="preserve">https://rutube.ru/video/44b2a45fbc2fee987e85ea3e7e79fdea  </t>
  </si>
  <si>
    <t xml:space="preserve">https://rutube.ru/video/cc13f810d26c2d9fe50caa3414b37d7f/   </t>
  </si>
  <si>
    <t>СС1013</t>
  </si>
  <si>
    <t>СС1019</t>
  </si>
  <si>
    <t>4/20/3</t>
  </si>
  <si>
    <t>СС1028</t>
  </si>
  <si>
    <t>СС1038</t>
  </si>
  <si>
    <t>СС3546</t>
  </si>
  <si>
    <t xml:space="preserve">Дымовые шарики </t>
  </si>
  <si>
    <t>240</t>
  </si>
  <si>
    <t>СС1640</t>
  </si>
  <si>
    <t>Цикада</t>
  </si>
  <si>
    <t>СС1644</t>
  </si>
  <si>
    <t>Синяя Борода</t>
  </si>
  <si>
    <t>СС1872</t>
  </si>
  <si>
    <t>Соловей разбойник</t>
  </si>
  <si>
    <t>60/12</t>
  </si>
  <si>
    <t>СС2400</t>
  </si>
  <si>
    <t>Спутник</t>
  </si>
  <si>
    <t>СС3130</t>
  </si>
  <si>
    <t>Очумелый жук</t>
  </si>
  <si>
    <t>СС3132</t>
  </si>
  <si>
    <t>СС3134</t>
  </si>
  <si>
    <t>Стрекоза</t>
  </si>
  <si>
    <t>Космическая трилогия</t>
  </si>
  <si>
    <t>60/3</t>
  </si>
  <si>
    <t xml:space="preserve">40/3 </t>
  </si>
  <si>
    <t>48/4</t>
  </si>
  <si>
    <t>СС3112</t>
  </si>
  <si>
    <t>Крэйзи пчелы</t>
  </si>
  <si>
    <t>100/12</t>
  </si>
  <si>
    <t>СС3532</t>
  </si>
  <si>
    <t>Супержук</t>
  </si>
  <si>
    <t xml:space="preserve">20/12/6 </t>
  </si>
  <si>
    <t xml:space="preserve"> Упаковка с окошком!   Время горения 180 сек.</t>
  </si>
  <si>
    <t>Время горения 180 сек.</t>
  </si>
  <si>
    <t>Упаковка с окошком!  Время горения 105 сек.</t>
  </si>
  <si>
    <t>Время горения 105 сек.</t>
  </si>
  <si>
    <t xml:space="preserve"> Упаковка с окошком! Время горения 75 сек.</t>
  </si>
  <si>
    <t>СС4132</t>
  </si>
  <si>
    <t>Морозные искры</t>
  </si>
  <si>
    <t xml:space="preserve">  0,5 м  60 сек! </t>
  </si>
  <si>
    <t xml:space="preserve">   Модуль</t>
  </si>
  <si>
    <t xml:space="preserve"> Время горения 75 сек.</t>
  </si>
  <si>
    <t>https://rutube.ru/video/b129ff8820c4357f9cedee0a022378aa/</t>
  </si>
  <si>
    <t>4/36/10</t>
  </si>
  <si>
    <t>Бенгальские огни цветопламенные  400 мм (3 шт)</t>
  </si>
  <si>
    <t>Бенгальские огни цветопламенные  650 мм (3 шт)</t>
  </si>
  <si>
    <t>Бенгальские огни цветопламенные  300 мм (4 шт)</t>
  </si>
  <si>
    <t>Бенгальские огни цветопламенные  400 мм (4 шт)</t>
  </si>
  <si>
    <t>Бенгальские огни цветопламенные 300мм (толстая, 3 шт в уп.)</t>
  </si>
  <si>
    <t>Бенгальские огни цветопламенные 650мм (толстая, 3 шт в уп.)</t>
  </si>
  <si>
    <t xml:space="preserve">Буран </t>
  </si>
  <si>
    <t xml:space="preserve">Энергия </t>
  </si>
  <si>
    <t>Махаон</t>
  </si>
  <si>
    <t>Зажигалка</t>
  </si>
  <si>
    <t>Яркие залпы</t>
  </si>
  <si>
    <t>Залпы радости</t>
  </si>
  <si>
    <t>Алмазная диадема</t>
  </si>
  <si>
    <t>VIP</t>
  </si>
  <si>
    <t xml:space="preserve">  Модуль</t>
  </si>
  <si>
    <t xml:space="preserve"> Модуль</t>
  </si>
  <si>
    <t xml:space="preserve">  Модуль. Увеличенный размер!</t>
  </si>
  <si>
    <t xml:space="preserve"> Модуль. Увеличенный размер!</t>
  </si>
  <si>
    <r>
      <t xml:space="preserve"> </t>
    </r>
    <r>
      <rPr>
        <b/>
        <i/>
        <sz val="14"/>
        <rFont val="Calibri"/>
        <family val="2"/>
        <charset val="204"/>
        <scheme val="minor"/>
      </rPr>
      <t>Веерный эффект</t>
    </r>
  </si>
  <si>
    <t>Бенгальские огни цветопламенные 450мм (толстая, 3 шт в уп.)</t>
  </si>
  <si>
    <t xml:space="preserve">https://rutube.ru/video/3fb22fdbb1d199d87662d93ffac50594/ </t>
  </si>
  <si>
    <t>https://rutube.ru/video/2e374270441d4c985d20b9ebafd29bf2/?r=wd</t>
  </si>
  <si>
    <t xml:space="preserve">https://rutube.ru/video/97cb90740486b3a7d15c1a1008f5749e/ </t>
  </si>
  <si>
    <t xml:space="preserve">https://rutube.ru/video/6286ed0492168e32268b9260896968f3/ </t>
  </si>
  <si>
    <t xml:space="preserve">https://rutube.ru/video/52794a99ca8e79814212272c3300cb7b/ </t>
  </si>
  <si>
    <t>https://rutube.ru/video/02a1ebe8828ef1c1f15dfd67fd8b9a68/?r=wd</t>
  </si>
  <si>
    <t xml:space="preserve">https://rutube.ru/video/7a648d143fc00dd3ecc350514b4d4fc9/?r=wd </t>
  </si>
  <si>
    <t xml:space="preserve">https://rutube.ru/video/8f26439ee7544fe8048e572f56e6cce5/?r=wd </t>
  </si>
  <si>
    <t xml:space="preserve">https://rutube.ru/video/10f6d3c67a1018ff15e2190305961317/?r=wd </t>
  </si>
  <si>
    <t>https://rutube.ru/video/5e39131d2c4b70ae07868db910ab6c65/?r=wd</t>
  </si>
  <si>
    <t xml:space="preserve">https://rutube.ru/video/150b08cb28bbb459c382af8c95e4fb8d/ </t>
  </si>
  <si>
    <t>24/24/6</t>
  </si>
  <si>
    <t>https://rutube.ru/video/38ba6e20fd781cb9d6be5f55d551dc69/</t>
  </si>
  <si>
    <t>https://rutube.ru/video/000f6410355ea95e21e48a6a2ad7026c/</t>
  </si>
  <si>
    <t>https://rutube.ru/video/7716a7bb25481374839e38ec1b1df467/</t>
  </si>
  <si>
    <t xml:space="preserve">https://rutube.ru/video/658c3b9ac255319aec509d96ec079f8d/  </t>
  </si>
  <si>
    <t xml:space="preserve">https://rutube.ru/video/aa83151f15183c8e75a68cbdc4fe88da/  </t>
  </si>
  <si>
    <t xml:space="preserve">https://rutube.ru/video/d94fe1993468343af63bb134b582e89c/ </t>
  </si>
  <si>
    <t>https://rutube.ru/video/f693fcdc2f27afbfcbf683759051758f/</t>
  </si>
  <si>
    <t xml:space="preserve">https://rutube.ru/video/ab0ca1d747caa99802d7b442b19f88b2/ </t>
  </si>
  <si>
    <t>https://rutube.ru/video/9c0733197cfd9fc4d016da1b30b9e376/</t>
  </si>
  <si>
    <t>https://rutube.ru/video/a9f5d9cebc714b1d289478e76b44b253/</t>
  </si>
  <si>
    <t>https://rutube.ru/video/dbf5beb22259617b48185478fb4cba32/</t>
  </si>
  <si>
    <t>https://rutube.ru/video/2e8db00b6e51de36250b57d7899e5e46/</t>
  </si>
  <si>
    <t>https://rutube.ru/video/bd7aeebe70e4f8472c65973cfd798759/</t>
  </si>
  <si>
    <t>https://rutube.ru/video/b14d3b93c42e675d6d77b48c04c698c6/</t>
  </si>
  <si>
    <t>https://rutube.ru/video/4eae4924d88d327719d6ba0890c15b72/</t>
  </si>
  <si>
    <t>https://rutube.ru/video/4eedd6552e44c83a9c1fc5f02c560982/</t>
  </si>
  <si>
    <t>https://rutube.ru/video/6683bce16cc9739b6806c5454ac153e6/</t>
  </si>
  <si>
    <t>https://rutube.ru/video/a89ef47af84f9f1ff609abe5aca9114e/</t>
  </si>
  <si>
    <t>https://rutube.ru/video/b8798ce1890ae0c8e8433ed5d6bff1c8/</t>
  </si>
  <si>
    <t>https://rutube.ru/video/18b65664e66f81b597a52790a3d3429d/</t>
  </si>
  <si>
    <t>https://rutube.ru/video/64c0f7a4b29b0e0ec2f401514dac7997/</t>
  </si>
  <si>
    <t>https://rutube.ru/video/8100e666a191daab01fa007b2f726ac1/</t>
  </si>
  <si>
    <t>https://rutube.ru/video/f192a44a4380549d5c72afef9169fc04/</t>
  </si>
  <si>
    <t xml:space="preserve">https://rutube.ru/video/4b8d2e2dd9cb86f75f39367609451260/  </t>
  </si>
  <si>
    <t>https://rutube.ru/video/a6935024b6c3769433a36253e398a330/</t>
  </si>
  <si>
    <t>https://rutube.ru/video/5f60801f015adf47b3855dd84e266001/</t>
  </si>
  <si>
    <t>https://rutube.ru/video/e19e61ce64942e66fcf6da4483af1e6d/</t>
  </si>
  <si>
    <t>https://rutube.ru/video/ae09501d0d666917921726bbe81c254d/</t>
  </si>
  <si>
    <t>https://rutube.ru/video/12d930a721c96af03006960e6040c8d0/</t>
  </si>
  <si>
    <t>https://super-salut.ru/shop/bengalskie-ogni-hlopushki/bengalskie-ogni-300.html?sphrase_id=53231</t>
  </si>
  <si>
    <t>https://super-salut.ru/shop/bengalskie-ogni-hlopushki/bengalskie-ogni-400.html?sphrase_id=53232</t>
  </si>
  <si>
    <t>https://super-salut.ru/shop/bengalskie-ogni-hlopushki/bengalskie-ogni-650.html?sphrase_id=53233</t>
  </si>
  <si>
    <t>https://super-salut.ru/shop/bengalskie-ogni-hlopushki/bengalskie-ogni-250-mm.html?sphrase_id=53234</t>
  </si>
  <si>
    <t>https://super-salut.ru/shop/petardy/tsikada.html?sphrase_id=53235</t>
  </si>
  <si>
    <t>https://super-salut.ru/shop/petardy/sinyaya-boroda.html?sphrase_id=53236</t>
  </si>
  <si>
    <t>https://super-salut.ru/shop/petardy/solovey-razboynik.html?sphrase_id=53237</t>
  </si>
  <si>
    <t>https://super-salut.ru/shop/rakety/sputnik.html?sphrase_id=53238</t>
  </si>
  <si>
    <t>https://super-salut.ru/shop/vraschayuschiesja-feierverki/kreyzi-pchely.html?sphrase_id=53239</t>
  </si>
  <si>
    <t>https://super-salut.ru/shop/vraschayuschiesja-feierverki/ochumelyy-zhuk.html?sphrase_id=53240</t>
  </si>
  <si>
    <t>https://super-salut.ru/shop/vraschayuschiesja-feierverki/kosmicheskaya-trilogiya.html?sphrase_id=53241</t>
  </si>
  <si>
    <t>https://super-salut.ru/shop/vraschayuschiesja-feierverki/strekoza.html?sphrase_id=53242</t>
  </si>
  <si>
    <t>https://super-salut.ru/shop/vraschayuschiesja-feierverki/superzhuk.html?sphrase_id=53243</t>
  </si>
  <si>
    <t>https://super-salut.ru/shop/vraschayuschiesja-feierverki/dymovye-shariki.html?sphrase_id=53244</t>
  </si>
  <si>
    <t>https://super-salut.ru/shop/fontany/moroznye-iskry.html?sphrase_id=53245</t>
  </si>
  <si>
    <t>https://rutube.ru/video/e5ef8640f24afd69bc921743a06b9e5c/</t>
  </si>
  <si>
    <t>https://rutube.ru/video/338329150b198c25d5b43fcf13aa5f80/</t>
  </si>
  <si>
    <t>https://rutube.ru/video/a112a8acab8aeadbe3dcadd24e51dbd7/</t>
  </si>
  <si>
    <t>https://rutube.ru/video/87715b5fe0b0e05f814aa8209abbceda/</t>
  </si>
  <si>
    <t>https://rutube.ru/video/706390eca5805c3d1bab7a1be51e40d8/</t>
  </si>
  <si>
    <t>https://rutube.ru/video/9a498ca9ea282ae3bc7f92c196085047/</t>
  </si>
  <si>
    <t>https://rutube.ru/video/f312d76cedb66e08012d73195469a615/</t>
  </si>
  <si>
    <t>https://rutube.ru/video/bd3e0f05e4a8504b877dc24a4ee29556/</t>
  </si>
  <si>
    <t>https://rutube.ru/video/b6e247fb6e4cc12329aa61710c30a9f4/</t>
  </si>
  <si>
    <t>https://rutube.ru/video/a61f265e2b9ad76827b661ff1800b0c5/</t>
  </si>
  <si>
    <t>https://rutube.ru/video/b1bf0f1c0848a18dc4736e0d1e8a326e/</t>
  </si>
  <si>
    <t>https://rutube.ru/video/8bcd373c49caa939886d64b94b67267a/</t>
  </si>
  <si>
    <t>https://rutube.ru/video/5f9653838390f491d36bb9b95d99ae5a/</t>
  </si>
  <si>
    <t xml:space="preserve">https://rutube.ru/video/9a384bd3e63724aad121215c55bf7f6f/  </t>
  </si>
  <si>
    <t>https://rutube.ru/video/38ec4c5e0dc81bca3e7e0c5a9e7e178d/</t>
  </si>
  <si>
    <t>https://rutube.ru/video/17ce1d8f1f3c02a9fca0addb99e21b4d/</t>
  </si>
  <si>
    <t>https://rutube.ru/video/f144a4282bf1479596b8cabb765bc915/</t>
  </si>
  <si>
    <t>https://rutube.ru/video/05b48b83859786e3b51ce5d2955ebf93/</t>
  </si>
  <si>
    <t>https://rutube.ru/video/ff190f234e5f9673b792b5fa6ca529bf/</t>
  </si>
  <si>
    <t>https://rutube.ru/video/98d553351afde45784b0478e0bc19592/</t>
  </si>
  <si>
    <t>https://rutube.ru/video/9b71139c5c22547f156c84e74368a086/</t>
  </si>
  <si>
    <t>https://rutube.ru/video/9295f7625c80d1035ab74713026a4a63/</t>
  </si>
  <si>
    <t>https://rutube.ru/video/18ad9c1e413ef2578fb07a329a4d7ce6/</t>
  </si>
  <si>
    <t>https://rutube.ru/video/9a16852adf148fe7726970ae25a56dfa/</t>
  </si>
  <si>
    <t>https://rutube.ru/video/d998e459054d970dc2782c302b86aa63/</t>
  </si>
  <si>
    <t>https://rutube.ru/video/fdb33f8733e9245c8263227a2eb4536c/</t>
  </si>
  <si>
    <t>https://rutube.ru/video/b799975a6a9f6b57e4e8e2ff7317445f/</t>
  </si>
  <si>
    <t>https://rutube.ru/video/748805d8ba1399e3e4ef574ece01dad5/</t>
  </si>
  <si>
    <t>https://rutube.ru/video/618739b4e9fbd7781ad21e59c67d11ec/</t>
  </si>
  <si>
    <t>https://rutube.ru/video/e12036b47d4ee1afc06fd48d50cafb90/</t>
  </si>
  <si>
    <t>https://rutube.ru/video/7185194c7712c8fccbd3ba8f4e564b8e/</t>
  </si>
  <si>
    <t>https://rutube.ru/video/31a7320dfdc7020463110c7d2b209587/</t>
  </si>
  <si>
    <t>https://rutube.ru/video/8bded30a395bbede10dc1c0714679784/</t>
  </si>
  <si>
    <t>https://rutube.ru/video/9703f3af47441738965c5016d44344d2/</t>
  </si>
  <si>
    <t>https://rutube.ru/video/786de073066dd478e7f25bb8ec104ba4/</t>
  </si>
  <si>
    <t>https://rutube.ru/video/0f77ac3fff475c9c7bfd0fa33309e647/</t>
  </si>
  <si>
    <t>https://rutube.ru/video/5c209bda2fbb6a35a6b7c0a1969bac02/</t>
  </si>
  <si>
    <t>https://rutube.ru/video/f05b03a39d4b8b9a31aea4ec9d05cc04/</t>
  </si>
  <si>
    <t>https://rutube.ru/video/dab98c1ff6f077f7d3f6f5266f88920a/</t>
  </si>
  <si>
    <t>https://rutube.ru/video/5b31e3d2f9a65e9c6467a58b4a9e7cc6/</t>
  </si>
  <si>
    <t>https://rutube.ru/video/2cd995e88ead8b3c9d7c94a4e83bacb6/</t>
  </si>
  <si>
    <t>https://rutube.ru/video/ebeb0ce6cce017b196fefdaeb573f0a6/</t>
  </si>
  <si>
    <t>https://rutube.ru/video/9816f5e5cd029e156e7d73f8c3de3dab/</t>
  </si>
  <si>
    <t>https://rutube.ru/video/e85e7ba713877f4b010a3d6ee418ded6/</t>
  </si>
  <si>
    <t>https://rutube.ru/video/2b8ffed4594bdc45a6c00949b394cd0d/</t>
  </si>
  <si>
    <t>https://rutube.ru/video/0f2dd4fd73bd66014b32a46309e11684/</t>
  </si>
  <si>
    <t>https://rutube.ru/video/10ff799c1a890a4591496df0517b3f86/</t>
  </si>
  <si>
    <t>https://rutube.ru/video/d01d6edd3e626f332a77a5fa406c5225/</t>
  </si>
  <si>
    <t>https://rutube.ru/video/97ee270aabd096066c04374b43770270/</t>
  </si>
  <si>
    <t>https://rutube.ru/video/9632d51dbef7297e73f678cae0f975d5/</t>
  </si>
  <si>
    <t>https://rutube.ru/video/3f1964321d348957667db91393c8a74b/</t>
  </si>
  <si>
    <t>https://rutube.ru/video/bc95509021a9def8da998ca9c6b99ac4/</t>
  </si>
  <si>
    <t>https://rutube.ru/video/7c2457091ca1020d286cf14867696497/</t>
  </si>
  <si>
    <t>https://rutube.ru/video/6494954aa34e13299bbc7de5902c4cc1/</t>
  </si>
  <si>
    <t>https://rutube.ru/video/ace7749b3459d1d9e5f3afea8f89cf4c/</t>
  </si>
  <si>
    <t>https://rutube.ru/video/f305a17404f1a32ed4da3f51588ac476/</t>
  </si>
  <si>
    <t>https://rutube.ru/video/d1dbc0b46f3dd36fefe0d139c52583f3/</t>
  </si>
  <si>
    <t>https://rutube.ru/video/6c5d7679465f5240dc2e72cdd277a3d5/</t>
  </si>
  <si>
    <t>https://rutube.ru/video/eebd475a17bb8b78d193276f70dee037/</t>
  </si>
  <si>
    <t>https://rutube.ru/video/62fcd3a14c545fda33b16ce2ca933c61/</t>
  </si>
  <si>
    <t>https://rutube.ru/video/9d54b5e9d2e0ed39c071653b6e953f7b/</t>
  </si>
  <si>
    <t>https://rutube.ru/video/9b0b3036bade99fbaf643ad0ab9ca5a5/</t>
  </si>
  <si>
    <t>https://rutube.ru/video/522f99c6b92bbedaf762df032a4de8fb/</t>
  </si>
  <si>
    <t>https://rutube.ru/video/721fd4194f286aecd573beb32f4dea05/</t>
  </si>
  <si>
    <t>https://rutube.ru/video/9c2458e6525e195fc12e396c4eabcd3a/</t>
  </si>
  <si>
    <t>https://rutube.ru/video/33945b196a6a57404175cef21809e97d/</t>
  </si>
  <si>
    <t>https://rutube.ru/video/50daa8e7220e956b857b8dce18cda472/</t>
  </si>
  <si>
    <t>СС1032</t>
  </si>
  <si>
    <t>Сказочные переливы</t>
  </si>
  <si>
    <t>Бенгальские огни фигурные (Звездочка, Ёлочка)</t>
  </si>
  <si>
    <t>5/40/2</t>
  </si>
  <si>
    <t>СС7224</t>
  </si>
  <si>
    <t>СС7279</t>
  </si>
  <si>
    <t>СС7289</t>
  </si>
  <si>
    <t>СС8868</t>
  </si>
  <si>
    <t>СС7570</t>
  </si>
  <si>
    <t>СС7920</t>
  </si>
  <si>
    <t>СС7479</t>
  </si>
  <si>
    <t>СС7261</t>
  </si>
  <si>
    <t>СС4090</t>
  </si>
  <si>
    <t>Шустрик</t>
  </si>
  <si>
    <t>Мечты в небо</t>
  </si>
  <si>
    <t>Бахчисарай</t>
  </si>
  <si>
    <t>Салют по ГОСТу</t>
  </si>
  <si>
    <t>Виват Суворов</t>
  </si>
  <si>
    <t>Красота с гарантией</t>
  </si>
  <si>
    <t>Новинка 2026!</t>
  </si>
  <si>
    <t xml:space="preserve"> Мушкетеры</t>
  </si>
  <si>
    <t xml:space="preserve"> Моцарт</t>
  </si>
  <si>
    <t>Веер, 4 м, 60 сек!</t>
  </si>
  <si>
    <t xml:space="preserve">Модуль. Увеличенный размер! </t>
  </si>
  <si>
    <r>
      <t xml:space="preserve">Красный, </t>
    </r>
    <r>
      <rPr>
        <b/>
        <sz val="14"/>
        <color theme="7" tint="-0.249977111117893"/>
        <rFont val="Calibri"/>
        <family val="2"/>
        <charset val="204"/>
        <scheme val="minor"/>
      </rPr>
      <t>Желтый</t>
    </r>
    <r>
      <rPr>
        <b/>
        <sz val="14"/>
        <color rgb="FFFF0000"/>
        <rFont val="Calibri"/>
        <family val="2"/>
        <charset val="204"/>
        <scheme val="minor"/>
      </rPr>
      <t xml:space="preserve">, </t>
    </r>
    <r>
      <rPr>
        <b/>
        <sz val="14"/>
        <color rgb="FF00B050"/>
        <rFont val="Calibri"/>
        <family val="2"/>
        <charset val="204"/>
        <scheme val="minor"/>
      </rPr>
      <t>Зеленый</t>
    </r>
  </si>
  <si>
    <t>ПРОМО ЦЕНА</t>
  </si>
  <si>
    <t>https://super-salut.ru/shop/arkhivnye-pozitsii/skazochnye-perelivy.html?sphrase_id=58392</t>
  </si>
  <si>
    <t>https://disk.yandex.ru/d/kktREz5e5qiyOg/%D0%A1%D0%A11032_2025.mp4</t>
  </si>
  <si>
    <r>
      <t xml:space="preserve">Бенгальские огни 300мм </t>
    </r>
    <r>
      <rPr>
        <b/>
        <i/>
        <sz val="14"/>
        <rFont val="Century Gothic"/>
        <family val="2"/>
        <charset val="204"/>
      </rPr>
      <t>(толстая, 3 шт в уп.)</t>
    </r>
  </si>
  <si>
    <r>
      <t xml:space="preserve">Бенгальские огни 300мм </t>
    </r>
    <r>
      <rPr>
        <b/>
        <i/>
        <sz val="14"/>
        <rFont val="Century Gothic"/>
        <family val="2"/>
        <charset val="204"/>
      </rPr>
      <t>(толстая, окрашенная,  3 шт в уп.)</t>
    </r>
  </si>
  <si>
    <r>
      <t xml:space="preserve">Бенгальские огни 450мм </t>
    </r>
    <r>
      <rPr>
        <b/>
        <i/>
        <sz val="14"/>
        <rFont val="Century Gothic"/>
        <family val="2"/>
        <charset val="204"/>
      </rPr>
      <t>(толстая, 3 шт в уп.)</t>
    </r>
  </si>
  <si>
    <r>
      <t xml:space="preserve">Бенгальские огни 450мм </t>
    </r>
    <r>
      <rPr>
        <b/>
        <i/>
        <sz val="14"/>
        <rFont val="Century Gothic"/>
        <family val="2"/>
        <charset val="204"/>
      </rPr>
      <t>(толстая, окрашенная,  3 шт в уп.)</t>
    </r>
  </si>
  <si>
    <r>
      <t xml:space="preserve">Бенгальские огни 650мм </t>
    </r>
    <r>
      <rPr>
        <b/>
        <i/>
        <sz val="14"/>
        <rFont val="Century Gothic"/>
        <family val="2"/>
        <charset val="204"/>
      </rPr>
      <t>(толстая, 3 шт в уп.)</t>
    </r>
  </si>
  <si>
    <r>
      <t xml:space="preserve">Бенгальские огни 650мм </t>
    </r>
    <r>
      <rPr>
        <b/>
        <i/>
        <sz val="14"/>
        <rFont val="Century Gothic"/>
        <family val="2"/>
        <charset val="204"/>
      </rPr>
      <t>(толстая, окрашенная, 3 шт в уп.)</t>
    </r>
  </si>
  <si>
    <t xml:space="preserve">Бенгальские огни 250мм с треском (10шт) </t>
  </si>
  <si>
    <r>
      <rPr>
        <b/>
        <sz val="14"/>
        <color rgb="FFFF00FF"/>
        <rFont val="Calibri"/>
        <family val="2"/>
        <charset val="204"/>
        <scheme val="minor"/>
      </rPr>
      <t>Гендерные</t>
    </r>
    <r>
      <rPr>
        <b/>
        <sz val="14"/>
        <rFont val="Calibri"/>
        <family val="2"/>
        <charset val="204"/>
        <scheme val="minor"/>
      </rPr>
      <t xml:space="preserve"> </t>
    </r>
    <r>
      <rPr>
        <b/>
        <sz val="14"/>
        <color rgb="FF0066FF"/>
        <rFont val="Calibri"/>
        <family val="2"/>
        <charset val="204"/>
        <scheme val="minor"/>
      </rPr>
      <t>цвета</t>
    </r>
  </si>
  <si>
    <t>СС7244</t>
  </si>
  <si>
    <t>СС7202</t>
  </si>
  <si>
    <t>СС7254</t>
  </si>
  <si>
    <t>СС7256</t>
  </si>
  <si>
    <t>СС7242</t>
  </si>
  <si>
    <t>СС7240</t>
  </si>
  <si>
    <t>СС7252</t>
  </si>
  <si>
    <t>СС7253</t>
  </si>
  <si>
    <t>Ночная иллюзия</t>
  </si>
  <si>
    <t>ЗАКАЗ, трансп. кор</t>
  </si>
  <si>
    <t>Сумма с учетом скидкок, Р</t>
  </si>
  <si>
    <t>Цена за  мин. ед. изм с УЧЕТОМ СКИДОК , руб</t>
  </si>
  <si>
    <t>Cкидка 2 (хлопушка, бенг. огни, дым):</t>
  </si>
  <si>
    <t>25</t>
  </si>
  <si>
    <t>Прайс-лист от  23 Января 2026</t>
  </si>
  <si>
    <t>Распродажа остатков!  Цена снижена!</t>
  </si>
  <si>
    <t>Толстый картон</t>
  </si>
  <si>
    <t>СС7269</t>
  </si>
  <si>
    <t>СС4124</t>
  </si>
  <si>
    <t>СС4839</t>
  </si>
  <si>
    <t>Рог изобилия</t>
  </si>
  <si>
    <t xml:space="preserve">https://super-salut.ru/shop/fontany/rog-izobiliya.html?sphrase_id=16403   </t>
  </si>
  <si>
    <t xml:space="preserve">https://rutube.ru/video/c7dbb09af742dfae36237ac8f79d411b/?r=plemwd  </t>
  </si>
  <si>
    <t>СС7220</t>
  </si>
  <si>
    <t>Калинка-малинка</t>
  </si>
  <si>
    <t xml:space="preserve">https://super-salut.ru/shop/batarei-salyutov/kalinka-malinka.html?sphrase_id=16415 </t>
  </si>
  <si>
    <t>https://rutube.ru/video/dd64c52f471ccf2478bafb7058577aac/</t>
  </si>
  <si>
    <t>СС7281</t>
  </si>
  <si>
    <t>Богема</t>
  </si>
  <si>
    <t xml:space="preserve">http://super-salut.ru/shop/batarei-salyutov/bogema.html </t>
  </si>
  <si>
    <t>https://rutube.ru/video/463e9f1723c1cb98f900b7c3c3064c44/</t>
  </si>
  <si>
    <t>https://rutube.ru/video/34e7cb281be9bd7a029232a85878d5e2/</t>
  </si>
  <si>
    <t>https://rutube.ru/video/cf4b8061eb2e8122f41d58dadb7ca5d9/</t>
  </si>
  <si>
    <t>https://rutube.ru/video/765966d32f9964c969856a053834ce29/</t>
  </si>
  <si>
    <t>https://rutube.ru/video/fc9f0650d7c913728fc2e957a0ea1834/</t>
  </si>
  <si>
    <t>https://rutube.ru/video/c909dc16b46817cbdad0ffd16725b185/</t>
  </si>
  <si>
    <t>https://rutube.ru/video/1db5a401f826133d2912ed8cc132d144/</t>
  </si>
  <si>
    <t>https://rutube.ru/video/605c3a328c9b0a6fc7e3573d5148fb67/</t>
  </si>
  <si>
    <t>https://rutube.ru/video/cd809c752cf33cec7bc87c36f04ed45f/</t>
  </si>
  <si>
    <t>https://rutube.ru/video/0bdee9ec353541d926a5f3ea7c6fb410/</t>
  </si>
  <si>
    <t>https://rutube.ru/video/68a7b60e2f9aa180de3eb040faa0b1ae/</t>
  </si>
  <si>
    <t>https://rutube.ru/video/4026d2b7e156992d5b6fee8cad7f8879/</t>
  </si>
  <si>
    <t>https://rutube.ru/video/5b480d4394b0594ec29058a68229105f/</t>
  </si>
  <si>
    <t>https://rutube.ru/video/8704f46aaeb4bf3ab12eacd686196c2e/</t>
  </si>
  <si>
    <t>https://rutube.ru/video/e6103a1f7b13c1d0baa08f64f475873e/</t>
  </si>
  <si>
    <t>https://rutube.ru/video/c674139d23b3493eb4407c31098f7dbf/</t>
  </si>
  <si>
    <t>https://rutube.ru/video/6810e56b5931ce83f44900216f18b578/</t>
  </si>
  <si>
    <t>https://rutube.ru/video/f674cb930668d599424b6c6d955cd68a/</t>
  </si>
  <si>
    <t>https://rutube.ru/video/b4452d81d131978814ca810069b2f369/</t>
  </si>
  <si>
    <t>https://rutube.ru/video/a8d34a6548dee5411d53d3407e16b91d/</t>
  </si>
  <si>
    <t>https://super-salut.ru/shop/batarei-salyutov/mushketery.html?sphrase_id=59827&amp;clear_cache=Y</t>
  </si>
  <si>
    <t>https://rutube.ru/video/a33e07cd5c432f103e11efba818580a2/</t>
  </si>
  <si>
    <t>https://super-salut.ru/shop/batarei-salyutov/mechty-v-nebo.html?sphrase_id=59828&amp;clear_cache=Y</t>
  </si>
  <si>
    <t>https://rutube.ru/video/9595c91d8d8f05e94a45a332d11a402e/</t>
  </si>
  <si>
    <t>https://super-salut.ru/shop/batarei-salyutov/krasota-s-garantiey.html?sphrase_id=59829&amp;clear_cache=Y</t>
  </si>
  <si>
    <t>https://rutube.ru/video/5567ad2afa67a14baaa8ec73ae903c30/</t>
  </si>
  <si>
    <t>https://super-salut.ru/shop/batarei-salyutov/vivat-suvorov.html?sphrase_id=59830&amp;clear_cache=Y</t>
  </si>
  <si>
    <t>https://rutube.ru/video/4c3cd7796e1b1c62069affb5306aaa1c/</t>
  </si>
  <si>
    <t>https://super-salut.ru/shop/batarei-salyutov/bakhchisaray.html?sphrase_id=59831</t>
  </si>
  <si>
    <t>https://rutube.ru/video/b33160165b44ae6fb4180902446e43e4/</t>
  </si>
  <si>
    <t>https://super-salut.ru/shop/fontany/shustrik.html?sphrase_id=59832&amp;clear_cache=Y</t>
  </si>
  <si>
    <t>https://rutube.ru/video/45c4c582f461b1c19b911af76ab3718e/</t>
  </si>
  <si>
    <t>https://super-salut.ru/shop/batarei-salyutov/nochnaya-illyuziya.html?sphrase_id=59833&amp;clear_cache=Y</t>
  </si>
  <si>
    <t>https://rutube.ru/video/419a3ed2bb3da2be3f75e994370f8e95/</t>
  </si>
  <si>
    <t>https://super-salut.ru/shop/batarei-salyutov/salyut-po-gostu.html?sphrase_id=59834&amp;clear_cache=Y</t>
  </si>
  <si>
    <t>https://rutube.ru/video/2f981a8d5dad849ff97dd4c6c8df8641/</t>
  </si>
  <si>
    <t>https://super-salut.ru/shop/batarei-salyutov/motsart.html?sphrase_id=59835&amp;clear_cache=Y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</si>
</sst>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₽&quot;_-;\-* #,##0.00\ &quot;₽&quot;_-;_-* &quot;-&quot;??\ &quot;₽&quot;_-;_-@_-"/>
    <numFmt numFmtId="164" formatCode="_-* #,##0.00&quot;р.&quot;_-;\-* #,##0.00&quot;р.&quot;_-;_-* \-??&quot;р.&quot;_-;_-@_-"/>
    <numFmt numFmtId="165" formatCode="_-* #,##0.00\ _₽_-;\-* #,##0.00\ _₽_-;_-* \-??\ _₽_-;_-@_-"/>
    <numFmt numFmtId="166" formatCode="_-* #,##0.00&quot; ₽&quot;_-;\-* #,##0.00&quot; ₽&quot;_-;_-* \-??&quot; ₽&quot;_-;_-@_-"/>
    <numFmt numFmtId="167" formatCode="#,##0.00&quot; ₽&quot;"/>
    <numFmt numFmtId="168" formatCode="0.0"/>
    <numFmt numFmtId="169" formatCode="0_);[Red]\(0\)"/>
    <numFmt numFmtId="170" formatCode="#,##0.00\ &quot;₽&quot;"/>
    <numFmt numFmtId="171" formatCode="[$-F800]dddd\,\ mmmm\ dd\,\ yyyy"/>
    <numFmt numFmtId="172" formatCode="_-* #,##0\ &quot;₽&quot;_-;\-* #,##0\ &quot;₽&quot;_-;_-* &quot;-&quot;??\ &quot;₽&quot;_-;_-@_-"/>
    <numFmt numFmtId="173" formatCode="0.0000"/>
    <numFmt numFmtId="174" formatCode="_-* #,##0&quot; ₽&quot;_-;\-* #,##0&quot; ₽&quot;_-;_-* \-??&quot; ₽&quot;_-;_-@_-"/>
    <numFmt numFmtId="175" formatCode="_-* #,##0.0\ [$₽-419]_-;\-* #,##0.0\ [$₽-419]_-;_-* &quot;-&quot;??\ [$₽-419]_-;_-@_-"/>
    <numFmt numFmtId="176" formatCode="_-* #,##0\ [$₽-419]_-;\-* #,##0\ [$₽-419]_-;_-* &quot;-&quot;??\ [$₽-419]_-;_-@_-"/>
    <numFmt numFmtId="177" formatCode="_-* #,##0.0&quot; ₽&quot;_-;\-* #,##0.0&quot; ₽&quot;_-;_-* \-?&quot; ₽&quot;_-;_-@_-"/>
    <numFmt numFmtId="178" formatCode="#,##0.0\ &quot;₽&quot;"/>
    <numFmt numFmtId="179" formatCode="#,##0&quot; ₽&quot;"/>
    <numFmt numFmtId="180" formatCode="_-* #,##0\ _₽_-;\-* #,##0\ _₽_-;_-* \-??\ _₽_-;_-@_-"/>
    <numFmt numFmtId="181" formatCode="_-* #,##0.0\ [$₽-419]_-;\-* #,##0.0\ [$₽-419]_-;_-* &quot;-&quot;?\ [$₽-419]_-;_-@_-"/>
  </numFmts>
  <fonts count="106">
    <font>
      <sz val="11"/>
      <color rgb="FF333333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E"/>
      <charset val="204"/>
    </font>
    <font>
      <sz val="11"/>
      <color rgb="FFFFFFFF"/>
      <name val="Calibri"/>
      <family val="2"/>
      <charset val="204"/>
    </font>
    <font>
      <sz val="11"/>
      <color rgb="FF99CC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u/>
      <sz val="11"/>
      <color rgb="FF0000FF"/>
      <name val="Calibri"/>
      <family val="2"/>
      <charset val="1"/>
    </font>
    <font>
      <b/>
      <sz val="15"/>
      <color rgb="FFFF99CC"/>
      <name val="Calibri"/>
      <family val="2"/>
      <charset val="204"/>
    </font>
    <font>
      <b/>
      <sz val="13"/>
      <color rgb="FFFF99CC"/>
      <name val="Calibri"/>
      <family val="2"/>
      <charset val="204"/>
    </font>
    <font>
      <b/>
      <sz val="11"/>
      <color rgb="FFFF99CC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FF99CC"/>
      <name val="Cambria"/>
      <family val="2"/>
      <charset val="204"/>
    </font>
    <font>
      <sz val="11"/>
      <color rgb="FF000080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C0C0C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name val="Arial"/>
      <family val="2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rgb="FFFFFF00"/>
      <name val="Arial"/>
      <family val="2"/>
      <charset val="204"/>
    </font>
    <font>
      <b/>
      <sz val="14"/>
      <color rgb="FFFFFF00"/>
      <name val="Arial"/>
      <family val="2"/>
      <charset val="204"/>
    </font>
    <font>
      <sz val="11"/>
      <color rgb="FFFFFF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333333"/>
      <name val="Arial"/>
      <family val="2"/>
      <charset val="204"/>
    </font>
    <font>
      <sz val="11"/>
      <color rgb="FF800000"/>
      <name val="Calibri"/>
      <family val="2"/>
      <charset val="204"/>
    </font>
    <font>
      <b/>
      <sz val="11"/>
      <color rgb="FF333333"/>
      <name val="Arial"/>
      <family val="2"/>
      <charset val="204"/>
    </font>
    <font>
      <b/>
      <i/>
      <sz val="11"/>
      <color rgb="FF333333"/>
      <name val="Calibri"/>
      <family val="2"/>
      <charset val="204"/>
    </font>
    <font>
      <sz val="9"/>
      <name val="Arial Unicode MS"/>
      <family val="2"/>
      <charset val="204"/>
    </font>
    <font>
      <b/>
      <sz val="11"/>
      <name val="Arial"/>
      <family val="2"/>
      <charset val="204"/>
    </font>
    <font>
      <sz val="12"/>
      <name val="Arial Unicode MS"/>
      <family val="2"/>
      <charset val="204"/>
    </font>
    <font>
      <sz val="11"/>
      <color rgb="FF993366"/>
      <name val="Arial"/>
      <family val="2"/>
      <charset val="204"/>
    </font>
    <font>
      <u/>
      <sz val="8"/>
      <color rgb="FF0000FF"/>
      <name val="Calibri"/>
      <family val="2"/>
      <charset val="1"/>
    </font>
    <font>
      <sz val="11"/>
      <color rgb="FFC00000"/>
      <name val="Arial"/>
      <family val="2"/>
      <charset val="204"/>
    </font>
    <font>
      <b/>
      <sz val="11"/>
      <color rgb="FF993366"/>
      <name val="Arial"/>
      <family val="2"/>
      <charset val="204"/>
    </font>
    <font>
      <sz val="14"/>
      <color rgb="FFFFFF00"/>
      <name val="Arial"/>
      <family val="2"/>
      <charset val="204"/>
    </font>
    <font>
      <b/>
      <i/>
      <sz val="11"/>
      <name val="Calibri"/>
      <family val="2"/>
      <charset val="204"/>
    </font>
    <font>
      <sz val="11"/>
      <color rgb="FF00B050"/>
      <name val="Calibri"/>
      <family val="2"/>
      <charset val="204"/>
    </font>
    <font>
      <sz val="11"/>
      <name val="Calibri"/>
      <family val="2"/>
      <charset val="204"/>
    </font>
    <font>
      <b/>
      <sz val="12"/>
      <color rgb="FF010DF5"/>
      <name val="Arial"/>
      <family val="2"/>
      <charset val="204"/>
    </font>
    <font>
      <b/>
      <sz val="11"/>
      <color rgb="FF333333"/>
      <name val="Calibri"/>
      <family val="2"/>
      <charset val="204"/>
    </font>
    <font>
      <b/>
      <i/>
      <sz val="11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10"/>
      <name val="Arial Unicode MS"/>
      <family val="2"/>
      <charset val="204"/>
    </font>
    <font>
      <u/>
      <sz val="10"/>
      <color rgb="FF0563C1"/>
      <name val="Arial Unicode MS"/>
      <family val="2"/>
      <charset val="204"/>
    </font>
    <font>
      <sz val="8"/>
      <color theme="0"/>
      <name val="Calibri"/>
      <family val="2"/>
      <charset val="204"/>
    </font>
    <font>
      <b/>
      <sz val="11"/>
      <color rgb="FFCC0099"/>
      <name val="Arial"/>
      <family val="2"/>
      <charset val="204"/>
    </font>
    <font>
      <sz val="11"/>
      <color theme="8" tint="-0.249977111117893"/>
      <name val="Calibri"/>
      <family val="2"/>
      <charset val="204"/>
    </font>
    <font>
      <b/>
      <i/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b/>
      <i/>
      <sz val="12"/>
      <color theme="1"/>
      <name val="Arial"/>
      <family val="2"/>
      <charset val="204"/>
    </font>
    <font>
      <b/>
      <sz val="20"/>
      <color theme="1"/>
      <name val="Garamond"/>
      <family val="1"/>
      <charset val="204"/>
    </font>
    <font>
      <b/>
      <sz val="20"/>
      <color theme="1"/>
      <name val="Arial"/>
      <family val="2"/>
      <charset val="204"/>
    </font>
    <font>
      <b/>
      <sz val="20"/>
      <color theme="1"/>
      <name val="Calibri"/>
      <family val="2"/>
      <charset val="204"/>
    </font>
    <font>
      <b/>
      <sz val="16"/>
      <color theme="1"/>
      <name val="Arial"/>
      <family val="2"/>
      <charset val="204"/>
    </font>
    <font>
      <b/>
      <sz val="16"/>
      <color theme="0"/>
      <name val="Garamond"/>
      <family val="1"/>
      <charset val="204"/>
    </font>
    <font>
      <b/>
      <sz val="10"/>
      <color theme="0"/>
      <name val="Garamond"/>
      <family val="1"/>
      <charset val="204"/>
    </font>
    <font>
      <b/>
      <i/>
      <sz val="16"/>
      <color theme="0"/>
      <name val="Garamond"/>
      <family val="1"/>
      <charset val="204"/>
    </font>
    <font>
      <b/>
      <sz val="11"/>
      <color theme="0"/>
      <name val="Garamond"/>
      <family val="1"/>
      <charset val="204"/>
    </font>
    <font>
      <b/>
      <sz val="16"/>
      <color theme="0"/>
      <name val="Candara"/>
      <family val="2"/>
      <charset val="204"/>
    </font>
    <font>
      <b/>
      <sz val="14"/>
      <color theme="0"/>
      <name val="Candara"/>
      <family val="2"/>
      <charset val="204"/>
    </font>
    <font>
      <b/>
      <sz val="12"/>
      <color theme="0"/>
      <name val="Garamond"/>
      <family val="1"/>
      <charset val="204"/>
    </font>
    <font>
      <u/>
      <sz val="8"/>
      <color rgb="FF0000FF"/>
      <name val="Calibri"/>
      <family val="2"/>
    </font>
    <font>
      <sz val="8"/>
      <name val="Calibri"/>
      <family val="2"/>
    </font>
    <font>
      <u/>
      <sz val="8"/>
      <color rgb="FF3333FF"/>
      <name val="Calibri"/>
      <family val="2"/>
    </font>
    <font>
      <u/>
      <sz val="8"/>
      <name val="Calibri"/>
      <family val="2"/>
    </font>
    <font>
      <u/>
      <sz val="10"/>
      <color rgb="FF0000FF"/>
      <name val="Calibri"/>
      <family val="2"/>
    </font>
    <font>
      <sz val="10"/>
      <name val="Calibri"/>
      <family val="2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sz val="14"/>
      <name val="Calibri"/>
      <family val="2"/>
      <charset val="204"/>
    </font>
    <font>
      <u/>
      <sz val="18"/>
      <color rgb="FF0000FF"/>
      <name val="Calibri"/>
      <family val="2"/>
      <charset val="1"/>
    </font>
    <font>
      <b/>
      <sz val="16"/>
      <color rgb="FFFF3300"/>
      <name val="Arial"/>
      <family val="2"/>
      <charset val="204"/>
    </font>
    <font>
      <b/>
      <sz val="16"/>
      <color rgb="FFFF3300"/>
      <name val="Calibri"/>
      <family val="2"/>
      <charset val="204"/>
    </font>
    <font>
      <b/>
      <sz val="20"/>
      <color rgb="FFFF0000"/>
      <name val="Calibri"/>
      <family val="2"/>
      <charset val="204"/>
    </font>
    <font>
      <b/>
      <sz val="20"/>
      <color rgb="FFFF0000"/>
      <name val="Garamond"/>
      <family val="1"/>
      <charset val="204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rgb="FF333333"/>
      <name val="Calibri"/>
      <family val="2"/>
      <charset val="204"/>
    </font>
    <font>
      <b/>
      <sz val="18"/>
      <color rgb="FFFF0000"/>
      <name val="Calibri"/>
      <family val="2"/>
      <charset val="204"/>
      <scheme val="minor"/>
    </font>
    <font>
      <b/>
      <sz val="14"/>
      <color rgb="FF0066FF"/>
      <name val="Calibri"/>
      <family val="2"/>
      <charset val="204"/>
      <scheme val="minor"/>
    </font>
    <font>
      <b/>
      <sz val="14"/>
      <color rgb="FFFF00FF"/>
      <name val="Calibri"/>
      <family val="2"/>
      <charset val="204"/>
      <scheme val="minor"/>
    </font>
    <font>
      <b/>
      <sz val="14"/>
      <color rgb="FF00B050"/>
      <name val="Calibri"/>
      <family val="2"/>
      <charset val="204"/>
      <scheme val="minor"/>
    </font>
    <font>
      <b/>
      <sz val="14"/>
      <color theme="7" tint="-0.249977111117893"/>
      <name val="Calibri"/>
      <family val="2"/>
      <charset val="204"/>
      <scheme val="minor"/>
    </font>
    <font>
      <b/>
      <sz val="14"/>
      <name val="Century Gothic"/>
      <family val="2"/>
      <charset val="204"/>
    </font>
    <font>
      <b/>
      <i/>
      <sz val="14"/>
      <name val="Century Gothic"/>
      <family val="2"/>
      <charset val="204"/>
    </font>
    <font>
      <b/>
      <i/>
      <sz val="14"/>
      <color theme="0"/>
      <name val="Candara"/>
      <family val="2"/>
      <charset val="204"/>
    </font>
    <font>
      <b/>
      <sz val="12"/>
      <color rgb="FFFFFF00"/>
      <name val="Arial"/>
      <family val="2"/>
      <charset val="204"/>
    </font>
    <font>
      <b/>
      <sz val="16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b/>
      <i/>
      <sz val="11"/>
      <color rgb="FF010DF5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6"/>
      <color rgb="FFFF0000"/>
      <name val="Century Gothic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008080"/>
        <bgColor rgb="FF0066CC"/>
      </patternFill>
    </fill>
    <fill>
      <patternFill patternType="solid">
        <fgColor rgb="FF333333"/>
        <bgColor rgb="FF333300"/>
      </patternFill>
    </fill>
    <fill>
      <patternFill patternType="solid">
        <fgColor rgb="FF00CCFF"/>
        <bgColor rgb="FF00B0F0"/>
      </patternFill>
    </fill>
    <fill>
      <patternFill patternType="solid">
        <fgColor rgb="FFFFFF99"/>
        <bgColor rgb="FFFFFFCC"/>
      </patternFill>
    </fill>
    <fill>
      <patternFill patternType="solid">
        <fgColor rgb="FFFF8080"/>
        <bgColor rgb="FFFF99CC"/>
      </patternFill>
    </fill>
    <fill>
      <patternFill patternType="solid">
        <fgColor rgb="FFFFFFFF"/>
        <bgColor rgb="FFF2F2F2"/>
      </patternFill>
    </fill>
    <fill>
      <patternFill patternType="solid">
        <fgColor rgb="FF993366"/>
        <bgColor rgb="FF993366"/>
      </patternFill>
    </fill>
    <fill>
      <patternFill patternType="solid">
        <fgColor rgb="FFFFFFCC"/>
        <bgColor rgb="FFFFFFFF"/>
      </patternFill>
    </fill>
    <fill>
      <patternFill patternType="solid">
        <fgColor rgb="FF00FFFF"/>
        <bgColor rgb="FF00CCFF"/>
      </patternFill>
    </fill>
    <fill>
      <patternFill patternType="solid">
        <fgColor rgb="FFFFCC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FF3300"/>
        <bgColor indexed="64"/>
      </patternFill>
    </fill>
    <fill>
      <patternFill patternType="solid">
        <fgColor rgb="FFFF3300"/>
        <bgColor rgb="FFC00000"/>
      </patternFill>
    </fill>
    <fill>
      <patternFill patternType="solid">
        <fgColor rgb="FFFF3300"/>
        <bgColor rgb="FFFBE5D6"/>
      </patternFill>
    </fill>
    <fill>
      <patternFill patternType="solid">
        <fgColor theme="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008080"/>
      </bottom>
      <diagonal/>
    </border>
    <border>
      <left/>
      <right/>
      <top/>
      <bottom style="thick">
        <color rgb="FFCCFFFF"/>
      </bottom>
      <diagonal/>
    </border>
    <border>
      <left/>
      <right/>
      <top/>
      <bottom style="medium">
        <color rgb="FFCCFFFF"/>
      </bottom>
      <diagonal/>
    </border>
    <border>
      <left/>
      <right/>
      <top style="thin">
        <color rgb="FF008080"/>
      </top>
      <bottom style="double">
        <color rgb="FF00808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 style="hair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rgb="FF0000FF"/>
      </right>
      <top style="double">
        <color rgb="FF0000FF"/>
      </top>
      <bottom style="double">
        <color rgb="FF0000FF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rgb="FF010DF5"/>
      </left>
      <right style="thin">
        <color rgb="FF010DF5"/>
      </right>
      <top style="double">
        <color rgb="FF010DF5"/>
      </top>
      <bottom style="medium">
        <color theme="0"/>
      </bottom>
      <diagonal/>
    </border>
    <border>
      <left style="thin">
        <color rgb="FF010DF5"/>
      </left>
      <right style="double">
        <color rgb="FF010DF5"/>
      </right>
      <top style="double">
        <color rgb="FF010DF5"/>
      </top>
      <bottom style="medium">
        <color theme="0"/>
      </bottom>
      <diagonal/>
    </border>
    <border>
      <left style="double">
        <color rgb="FF010DF5"/>
      </left>
      <right style="thin">
        <color rgb="FF010DF5"/>
      </right>
      <top style="medium">
        <color theme="0"/>
      </top>
      <bottom style="thin">
        <color rgb="FF010DF5"/>
      </bottom>
      <diagonal/>
    </border>
    <border>
      <left style="thin">
        <color rgb="FF010DF5"/>
      </left>
      <right style="double">
        <color rgb="FF010DF5"/>
      </right>
      <top style="medium">
        <color theme="0"/>
      </top>
      <bottom style="thin">
        <color rgb="FF010DF5"/>
      </bottom>
      <diagonal/>
    </border>
    <border>
      <left style="double">
        <color rgb="FF010DF5"/>
      </left>
      <right style="thin">
        <color rgb="FF010DF5"/>
      </right>
      <top style="thin">
        <color rgb="FF010DF5"/>
      </top>
      <bottom style="thin">
        <color rgb="FF010DF5"/>
      </bottom>
      <diagonal/>
    </border>
    <border>
      <left/>
      <right style="double">
        <color rgb="FF010DF5"/>
      </right>
      <top style="thin">
        <color rgb="FF010DF5"/>
      </top>
      <bottom style="thin">
        <color rgb="FF010DF5"/>
      </bottom>
      <diagonal/>
    </border>
    <border>
      <left style="double">
        <color rgb="FF010DF5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010DF5"/>
      </left>
      <right style="thin">
        <color rgb="FF010DF5"/>
      </right>
      <top/>
      <bottom style="thin">
        <color rgb="FF010DF5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43">
    <xf numFmtId="0" fontId="0" fillId="0" borderId="0"/>
    <xf numFmtId="9" fontId="47" fillId="0" borderId="0" applyBorder="0" applyProtection="0"/>
    <xf numFmtId="0" fontId="7" fillId="0" borderId="0" applyBorder="0" applyProtection="0"/>
    <xf numFmtId="0" fontId="2" fillId="0" borderId="0"/>
    <xf numFmtId="0" fontId="3" fillId="2" borderId="0" applyBorder="0" applyProtection="0"/>
    <xf numFmtId="0" fontId="3" fillId="3" borderId="0" applyBorder="0" applyProtection="0"/>
    <xf numFmtId="0" fontId="3" fillId="4" borderId="0" applyBorder="0" applyProtection="0"/>
    <xf numFmtId="0" fontId="3" fillId="5" borderId="0" applyBorder="0" applyProtection="0"/>
    <xf numFmtId="0" fontId="3" fillId="2" borderId="0" applyBorder="0" applyProtection="0"/>
    <xf numFmtId="0" fontId="3" fillId="3" borderId="0" applyBorder="0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4" fillId="6" borderId="1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5" fillId="7" borderId="2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6" fillId="7" borderId="1" applyProtection="0"/>
    <xf numFmtId="0" fontId="7" fillId="0" borderId="0" applyBorder="0" applyProtection="0"/>
    <xf numFmtId="164" fontId="47" fillId="0" borderId="0" applyBorder="0" applyProtection="0"/>
    <xf numFmtId="164" fontId="47" fillId="0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5" fillId="0" borderId="6" applyProtection="0"/>
    <xf numFmtId="0" fontId="11" fillId="8" borderId="7" applyProtection="0"/>
    <xf numFmtId="0" fontId="12" fillId="0" borderId="0" applyBorder="0" applyProtection="0"/>
    <xf numFmtId="0" fontId="13" fillId="9" borderId="0" applyBorder="0" applyProtection="0"/>
    <xf numFmtId="0" fontId="14" fillId="0" borderId="0"/>
    <xf numFmtId="0" fontId="14" fillId="0" borderId="0"/>
    <xf numFmtId="0" fontId="15" fillId="0" borderId="0">
      <alignment horizontal="left"/>
    </xf>
    <xf numFmtId="0" fontId="47" fillId="0" borderId="0"/>
    <xf numFmtId="0" fontId="14" fillId="0" borderId="0"/>
    <xf numFmtId="0" fontId="16" fillId="10" borderId="0" applyBorder="0" applyProtection="0"/>
    <xf numFmtId="0" fontId="17" fillId="0" borderId="0" applyBorder="0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0" fontId="47" fillId="9" borderId="8" applyProtection="0"/>
    <xf numFmtId="9" fontId="47" fillId="0" borderId="0" applyBorder="0" applyProtection="0"/>
    <xf numFmtId="9" fontId="47" fillId="0" borderId="0" applyBorder="0" applyProtection="0"/>
    <xf numFmtId="0" fontId="18" fillId="0" borderId="9" applyProtection="0"/>
    <xf numFmtId="0" fontId="18" fillId="0" borderId="0" applyBorder="0" applyProtection="0"/>
    <xf numFmtId="165" fontId="47" fillId="0" borderId="0" applyBorder="0" applyProtection="0"/>
    <xf numFmtId="165" fontId="47" fillId="0" borderId="0" applyBorder="0" applyProtection="0"/>
    <xf numFmtId="0" fontId="19" fillId="11" borderId="0" applyBorder="0" applyProtection="0"/>
    <xf numFmtId="0" fontId="30" fillId="0" borderId="0">
      <alignment vertical="top"/>
    </xf>
    <xf numFmtId="0" fontId="48" fillId="0" borderId="0"/>
    <xf numFmtId="0" fontId="49" fillId="0" borderId="0" applyBorder="0" applyProtection="0"/>
    <xf numFmtId="0" fontId="34" fillId="0" borderId="24"/>
    <xf numFmtId="44" fontId="47" fillId="0" borderId="0" applyFont="0" applyFill="0" applyBorder="0" applyAlignment="0" applyProtection="0"/>
    <xf numFmtId="0" fontId="1" fillId="0" borderId="0"/>
    <xf numFmtId="0" fontId="76" fillId="0" borderId="0" applyNumberFormat="0" applyFill="0" applyBorder="0" applyAlignment="0" applyProtection="0"/>
    <xf numFmtId="0" fontId="77" fillId="0" borderId="0"/>
    <xf numFmtId="44" fontId="47" fillId="0" borderId="0" applyFont="0" applyFill="0" applyBorder="0" applyAlignment="0" applyProtection="0"/>
  </cellStyleXfs>
  <cellXfs count="419">
    <xf numFmtId="0" fontId="0" fillId="0" borderId="0" xfId="0"/>
    <xf numFmtId="0" fontId="20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166" fontId="2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0" fillId="7" borderId="0" xfId="0" applyFont="1" applyFill="1" applyAlignment="1" applyProtection="1">
      <alignment horizontal="center" vertical="center"/>
      <protection hidden="1"/>
    </xf>
    <xf numFmtId="0" fontId="0" fillId="7" borderId="0" xfId="0" applyFill="1" applyProtection="1">
      <protection hidden="1"/>
    </xf>
    <xf numFmtId="0" fontId="0" fillId="7" borderId="0" xfId="0" applyFill="1" applyAlignment="1" applyProtection="1">
      <alignment horizontal="center" vertical="center"/>
      <protection hidden="1"/>
    </xf>
    <xf numFmtId="0" fontId="32" fillId="0" borderId="0" xfId="0" applyFont="1" applyProtection="1">
      <protection hidden="1"/>
    </xf>
    <xf numFmtId="0" fontId="28" fillId="0" borderId="2" xfId="0" applyFont="1" applyBorder="1" applyAlignment="1" applyProtection="1">
      <alignment horizontal="center" vertical="center"/>
      <protection hidden="1"/>
    </xf>
    <xf numFmtId="0" fontId="29" fillId="0" borderId="2" xfId="0" applyFont="1" applyBorder="1" applyAlignment="1" applyProtection="1">
      <alignment horizontal="center" vertical="center"/>
      <protection hidden="1"/>
    </xf>
    <xf numFmtId="49" fontId="20" fillId="0" borderId="2" xfId="0" applyNumberFormat="1" applyFont="1" applyBorder="1" applyAlignment="1" applyProtection="1">
      <alignment horizontal="center" vertical="center" wrapText="1"/>
      <protection hidden="1"/>
    </xf>
    <xf numFmtId="49" fontId="20" fillId="0" borderId="2" xfId="234" applyNumberFormat="1" applyFont="1" applyBorder="1" applyAlignment="1" applyProtection="1">
      <alignment horizontal="center" vertical="center" wrapText="1"/>
      <protection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28" fillId="0" borderId="10" xfId="0" applyFont="1" applyBorder="1" applyAlignment="1" applyProtection="1">
      <alignment horizontal="center" vertical="center"/>
      <protection hidden="1"/>
    </xf>
    <xf numFmtId="49" fontId="20" fillId="0" borderId="10" xfId="234" applyNumberFormat="1" applyFont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20" fillId="0" borderId="10" xfId="234" applyFont="1" applyBorder="1" applyAlignment="1" applyProtection="1">
      <alignment horizontal="center" vertical="center" wrapText="1"/>
      <protection hidden="1"/>
    </xf>
    <xf numFmtId="0" fontId="20" fillId="0" borderId="15" xfId="234" applyFont="1" applyBorder="1" applyAlignment="1" applyProtection="1">
      <alignment horizontal="center" vertical="center" wrapText="1"/>
      <protection hidden="1"/>
    </xf>
    <xf numFmtId="0" fontId="20" fillId="0" borderId="2" xfId="234" applyFont="1" applyBorder="1" applyAlignment="1" applyProtection="1">
      <alignment horizontal="center" vertical="center" wrapText="1"/>
      <protection hidden="1"/>
    </xf>
    <xf numFmtId="0" fontId="20" fillId="0" borderId="11" xfId="234" applyFont="1" applyBorder="1" applyAlignment="1" applyProtection="1">
      <alignment horizontal="center" vertical="center" wrapText="1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49" fontId="20" fillId="0" borderId="10" xfId="0" applyNumberFormat="1" applyFont="1" applyBorder="1" applyAlignment="1" applyProtection="1">
      <alignment horizontal="center" vertical="center" wrapText="1"/>
      <protection hidden="1"/>
    </xf>
    <xf numFmtId="49" fontId="20" fillId="0" borderId="16" xfId="0" applyNumberFormat="1" applyFont="1" applyBorder="1" applyAlignment="1" applyProtection="1">
      <alignment horizontal="center" vertical="center" wrapText="1"/>
      <protection hidden="1"/>
    </xf>
    <xf numFmtId="49" fontId="20" fillId="0" borderId="18" xfId="0" applyNumberFormat="1" applyFont="1" applyBorder="1" applyAlignment="1" applyProtection="1">
      <alignment horizontal="center" vertical="center" wrapText="1"/>
      <protection hidden="1"/>
    </xf>
    <xf numFmtId="169" fontId="28" fillId="0" borderId="2" xfId="0" applyNumberFormat="1" applyFont="1" applyBorder="1" applyAlignment="1" applyProtection="1">
      <alignment horizontal="center" vertical="center" wrapText="1"/>
      <protection hidden="1"/>
    </xf>
    <xf numFmtId="0" fontId="34" fillId="0" borderId="2" xfId="0" applyFont="1" applyBorder="1" applyAlignment="1" applyProtection="1">
      <alignment horizontal="center" vertical="center" wrapText="1"/>
      <protection hidden="1"/>
    </xf>
    <xf numFmtId="169" fontId="28" fillId="0" borderId="10" xfId="0" applyNumberFormat="1" applyFont="1" applyBorder="1" applyAlignment="1" applyProtection="1">
      <alignment horizontal="center" vertical="center" wrapText="1"/>
      <protection hidden="1"/>
    </xf>
    <xf numFmtId="169" fontId="28" fillId="0" borderId="16" xfId="0" applyNumberFormat="1" applyFont="1" applyBorder="1" applyAlignment="1" applyProtection="1">
      <alignment horizontal="center" vertical="center" wrapText="1"/>
      <protection hidden="1"/>
    </xf>
    <xf numFmtId="0" fontId="28" fillId="0" borderId="2" xfId="0" applyFont="1" applyBorder="1" applyAlignment="1" applyProtection="1">
      <alignment horizontal="center" vertical="center" wrapText="1"/>
      <protection hidden="1"/>
    </xf>
    <xf numFmtId="0" fontId="20" fillId="0" borderId="22" xfId="0" applyFont="1" applyBorder="1" applyAlignment="1" applyProtection="1">
      <alignment horizontal="center" vertical="center" wrapText="1"/>
      <protection hidden="1"/>
    </xf>
    <xf numFmtId="0" fontId="28" fillId="0" borderId="19" xfId="0" applyFont="1" applyBorder="1" applyAlignment="1" applyProtection="1">
      <alignment horizontal="center" vertical="center"/>
      <protection hidden="1"/>
    </xf>
    <xf numFmtId="49" fontId="29" fillId="0" borderId="19" xfId="0" applyNumberFormat="1" applyFont="1" applyBorder="1" applyAlignment="1" applyProtection="1">
      <alignment horizontal="center" vertical="center" wrapText="1"/>
      <protection hidden="1"/>
    </xf>
    <xf numFmtId="0" fontId="20" fillId="0" borderId="19" xfId="0" applyFont="1" applyBorder="1" applyAlignment="1" applyProtection="1">
      <alignment horizontal="center" vertical="center" wrapText="1"/>
      <protection hidden="1"/>
    </xf>
    <xf numFmtId="0" fontId="20" fillId="0" borderId="23" xfId="0" applyFont="1" applyBorder="1" applyAlignment="1" applyProtection="1">
      <alignment horizontal="center" vertical="center" wrapText="1"/>
      <protection hidden="1"/>
    </xf>
    <xf numFmtId="49" fontId="29" fillId="0" borderId="2" xfId="0" applyNumberFormat="1" applyFont="1" applyBorder="1" applyAlignment="1" applyProtection="1">
      <alignment horizontal="center" vertical="center" wrapText="1"/>
      <protection hidden="1"/>
    </xf>
    <xf numFmtId="0" fontId="32" fillId="0" borderId="2" xfId="0" applyFont="1" applyBorder="1" applyAlignment="1" applyProtection="1">
      <alignment horizontal="center"/>
      <protection hidden="1"/>
    </xf>
    <xf numFmtId="0" fontId="24" fillId="0" borderId="2" xfId="0" applyFont="1" applyBorder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49" fontId="29" fillId="0" borderId="10" xfId="0" applyNumberFormat="1" applyFont="1" applyBorder="1" applyAlignment="1" applyProtection="1">
      <alignment horizontal="center" vertical="center" wrapText="1"/>
      <protection hidden="1"/>
    </xf>
    <xf numFmtId="0" fontId="34" fillId="0" borderId="16" xfId="0" applyFont="1" applyBorder="1" applyAlignment="1" applyProtection="1">
      <alignment horizontal="center" vertical="center" wrapText="1"/>
      <protection hidden="1"/>
    </xf>
    <xf numFmtId="169" fontId="29" fillId="0" borderId="16" xfId="0" applyNumberFormat="1" applyFont="1" applyBorder="1" applyAlignment="1" applyProtection="1">
      <alignment horizontal="center" vertical="center" wrapText="1"/>
      <protection hidden="1"/>
    </xf>
    <xf numFmtId="0" fontId="28" fillId="7" borderId="2" xfId="0" applyFont="1" applyFill="1" applyBorder="1" applyAlignment="1" applyProtection="1">
      <alignment horizontal="center" vertical="center"/>
      <protection hidden="1"/>
    </xf>
    <xf numFmtId="0" fontId="20" fillId="7" borderId="2" xfId="0" applyFont="1" applyFill="1" applyBorder="1" applyAlignment="1" applyProtection="1">
      <alignment horizontal="center" vertical="center"/>
      <protection hidden="1"/>
    </xf>
    <xf numFmtId="49" fontId="20" fillId="7" borderId="2" xfId="0" applyNumberFormat="1" applyFont="1" applyFill="1" applyBorder="1" applyAlignment="1" applyProtection="1">
      <alignment horizontal="center" vertical="center" wrapText="1"/>
      <protection hidden="1"/>
    </xf>
    <xf numFmtId="0" fontId="20" fillId="7" borderId="2" xfId="0" applyFont="1" applyFill="1" applyBorder="1" applyAlignment="1" applyProtection="1">
      <alignment horizontal="center" vertical="center" wrapText="1"/>
      <protection hidden="1"/>
    </xf>
    <xf numFmtId="169" fontId="28" fillId="0" borderId="16" xfId="182" applyNumberFormat="1" applyFont="1" applyBorder="1" applyAlignment="1" applyProtection="1">
      <alignment horizontal="center" vertical="center" wrapText="1"/>
      <protection hidden="1"/>
    </xf>
    <xf numFmtId="169" fontId="20" fillId="0" borderId="16" xfId="182" applyNumberFormat="1" applyFont="1" applyBorder="1" applyAlignment="1" applyProtection="1">
      <alignment horizontal="center" vertical="center" wrapText="1"/>
      <protection hidden="1"/>
    </xf>
    <xf numFmtId="49" fontId="29" fillId="0" borderId="16" xfId="182" applyNumberFormat="1" applyFont="1" applyBorder="1" applyAlignment="1" applyProtection="1">
      <alignment horizontal="center" vertical="center" wrapText="1"/>
      <protection hidden="1"/>
    </xf>
    <xf numFmtId="49" fontId="29" fillId="0" borderId="18" xfId="182" applyNumberFormat="1" applyFont="1" applyBorder="1" applyAlignment="1" applyProtection="1">
      <alignment horizontal="center" vertical="center" wrapText="1"/>
      <protection hidden="1"/>
    </xf>
    <xf numFmtId="169" fontId="20" fillId="0" borderId="16" xfId="0" applyNumberFormat="1" applyFont="1" applyBorder="1" applyAlignment="1" applyProtection="1">
      <alignment horizontal="center" vertical="center" wrapText="1"/>
      <protection hidden="1"/>
    </xf>
    <xf numFmtId="0" fontId="28" fillId="0" borderId="16" xfId="0" applyFont="1" applyBorder="1" applyAlignment="1" applyProtection="1">
      <alignment horizontal="center" vertical="center" wrapText="1"/>
      <protection hidden="1"/>
    </xf>
    <xf numFmtId="49" fontId="29" fillId="0" borderId="16" xfId="0" applyNumberFormat="1" applyFont="1" applyBorder="1" applyAlignment="1" applyProtection="1">
      <alignment horizontal="center" vertical="center" wrapText="1"/>
      <protection hidden="1"/>
    </xf>
    <xf numFmtId="0" fontId="29" fillId="0" borderId="16" xfId="0" applyFont="1" applyBorder="1" applyAlignment="1" applyProtection="1">
      <alignment horizontal="center" vertical="center" wrapText="1"/>
      <protection hidden="1"/>
    </xf>
    <xf numFmtId="0" fontId="29" fillId="0" borderId="18" xfId="0" applyFont="1" applyBorder="1" applyAlignment="1" applyProtection="1">
      <alignment horizontal="center" vertical="center" wrapText="1"/>
      <protection hidden="1"/>
    </xf>
    <xf numFmtId="0" fontId="31" fillId="0" borderId="2" xfId="0" applyFont="1" applyBorder="1" applyAlignment="1" applyProtection="1">
      <alignment horizontal="center" vertical="center" wrapText="1"/>
      <protection hidden="1"/>
    </xf>
    <xf numFmtId="0" fontId="31" fillId="0" borderId="10" xfId="0" applyFont="1" applyBorder="1" applyAlignment="1" applyProtection="1">
      <alignment horizontal="center" vertical="center" wrapText="1"/>
      <protection hidden="1"/>
    </xf>
    <xf numFmtId="0" fontId="20" fillId="0" borderId="16" xfId="0" applyFont="1" applyBorder="1" applyAlignment="1" applyProtection="1">
      <alignment horizontal="center" vertical="center"/>
      <protection hidden="1"/>
    </xf>
    <xf numFmtId="0" fontId="20" fillId="0" borderId="16" xfId="0" applyFont="1" applyBorder="1" applyAlignment="1" applyProtection="1">
      <alignment horizontal="center" vertical="center" wrapText="1"/>
      <protection hidden="1"/>
    </xf>
    <xf numFmtId="0" fontId="20" fillId="0" borderId="18" xfId="0" applyFont="1" applyBorder="1" applyAlignment="1" applyProtection="1">
      <alignment horizontal="center" vertical="center" wrapText="1"/>
      <protection hidden="1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49" fontId="20" fillId="0" borderId="19" xfId="0" applyNumberFormat="1" applyFont="1" applyBorder="1" applyAlignment="1" applyProtection="1">
      <alignment horizontal="center" vertical="center" wrapText="1"/>
      <protection hidden="1"/>
    </xf>
    <xf numFmtId="0" fontId="20" fillId="0" borderId="10" xfId="0" applyFont="1" applyBorder="1" applyAlignment="1" applyProtection="1">
      <alignment horizontal="center" vertical="center" wrapText="1"/>
      <protection hidden="1"/>
    </xf>
    <xf numFmtId="0" fontId="20" fillId="0" borderId="15" xfId="0" applyFont="1" applyBorder="1" applyAlignment="1" applyProtection="1">
      <alignment horizontal="center" vertical="center" wrapText="1"/>
      <protection hidden="1"/>
    </xf>
    <xf numFmtId="169" fontId="20" fillId="0" borderId="2" xfId="0" applyNumberFormat="1" applyFont="1" applyBorder="1" applyAlignment="1" applyProtection="1">
      <alignment horizontal="center" vertical="center" wrapText="1"/>
      <protection hidden="1"/>
    </xf>
    <xf numFmtId="0" fontId="29" fillId="7" borderId="2" xfId="0" applyFont="1" applyFill="1" applyBorder="1" applyAlignment="1" applyProtection="1">
      <alignment horizontal="center" vertical="center"/>
      <protection hidden="1"/>
    </xf>
    <xf numFmtId="0" fontId="28" fillId="7" borderId="2" xfId="0" applyFont="1" applyFill="1" applyBorder="1" applyAlignment="1" applyProtection="1">
      <alignment horizontal="center" vertical="center" wrapText="1"/>
      <protection hidden="1"/>
    </xf>
    <xf numFmtId="0" fontId="20" fillId="7" borderId="11" xfId="0" applyFont="1" applyFill="1" applyBorder="1" applyAlignment="1" applyProtection="1">
      <alignment horizontal="center" vertical="center" wrapText="1"/>
      <protection hidden="1"/>
    </xf>
    <xf numFmtId="0" fontId="41" fillId="7" borderId="0" xfId="0" applyFont="1" applyFill="1" applyProtection="1">
      <protection hidden="1"/>
    </xf>
    <xf numFmtId="0" fontId="42" fillId="7" borderId="0" xfId="0" applyFont="1" applyFill="1" applyProtection="1">
      <protection hidden="1"/>
    </xf>
    <xf numFmtId="0" fontId="42" fillId="0" borderId="0" xfId="0" applyFont="1" applyProtection="1">
      <protection hidden="1"/>
    </xf>
    <xf numFmtId="0" fontId="20" fillId="0" borderId="16" xfId="234" applyFont="1" applyBorder="1" applyAlignment="1" applyProtection="1">
      <alignment horizontal="center" vertical="center" wrapText="1"/>
      <protection hidden="1"/>
    </xf>
    <xf numFmtId="0" fontId="28" fillId="0" borderId="16" xfId="234" applyFont="1" applyBorder="1" applyAlignment="1" applyProtection="1">
      <alignment horizontal="center" vertical="center"/>
      <protection hidden="1"/>
    </xf>
    <xf numFmtId="0" fontId="20" fillId="0" borderId="22" xfId="234" applyFont="1" applyBorder="1" applyAlignment="1" applyProtection="1">
      <alignment horizontal="center" vertical="center"/>
      <protection hidden="1"/>
    </xf>
    <xf numFmtId="49" fontId="20" fillId="0" borderId="16" xfId="234" applyNumberFormat="1" applyFont="1" applyBorder="1" applyAlignment="1" applyProtection="1">
      <alignment horizontal="center" vertical="center" wrapText="1"/>
      <protection hidden="1"/>
    </xf>
    <xf numFmtId="49" fontId="20" fillId="0" borderId="18" xfId="234" applyNumberFormat="1" applyFont="1" applyBorder="1" applyAlignment="1" applyProtection="1">
      <alignment horizontal="center" vertical="center" wrapText="1"/>
      <protection hidden="1"/>
    </xf>
    <xf numFmtId="0" fontId="28" fillId="0" borderId="2" xfId="234" applyFont="1" applyBorder="1" applyAlignment="1" applyProtection="1">
      <alignment horizontal="center" vertical="center"/>
      <protection hidden="1"/>
    </xf>
    <xf numFmtId="0" fontId="20" fillId="0" borderId="13" xfId="234" applyFont="1" applyBorder="1" applyAlignment="1" applyProtection="1">
      <alignment horizontal="center" vertical="center"/>
      <protection hidden="1"/>
    </xf>
    <xf numFmtId="0" fontId="28" fillId="0" borderId="10" xfId="234" applyFont="1" applyBorder="1" applyAlignment="1" applyProtection="1">
      <alignment horizontal="center" vertical="center"/>
      <protection hidden="1"/>
    </xf>
    <xf numFmtId="0" fontId="20" fillId="0" borderId="26" xfId="234" applyFont="1" applyBorder="1" applyAlignment="1" applyProtection="1">
      <alignment horizontal="center" vertical="center"/>
      <protection hidden="1"/>
    </xf>
    <xf numFmtId="0" fontId="43" fillId="7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39" fillId="7" borderId="2" xfId="0" applyNumberFormat="1" applyFont="1" applyFill="1" applyBorder="1" applyAlignment="1" applyProtection="1">
      <alignment horizontal="center" vertical="center" wrapText="1"/>
      <protection hidden="1"/>
    </xf>
    <xf numFmtId="0" fontId="44" fillId="7" borderId="2" xfId="0" applyFont="1" applyFill="1" applyBorder="1" applyAlignment="1" applyProtection="1">
      <alignment horizontal="center" vertical="center" wrapText="1"/>
      <protection hidden="1"/>
    </xf>
    <xf numFmtId="49" fontId="20" fillId="7" borderId="11" xfId="0" applyNumberFormat="1" applyFont="1" applyFill="1" applyBorder="1" applyAlignment="1" applyProtection="1">
      <alignment horizontal="center" vertical="center" wrapText="1"/>
      <protection hidden="1"/>
    </xf>
    <xf numFmtId="49" fontId="34" fillId="7" borderId="2" xfId="0" applyNumberFormat="1" applyFont="1" applyFill="1" applyBorder="1" applyAlignment="1" applyProtection="1">
      <alignment horizontal="center" vertical="center" wrapText="1"/>
      <protection hidden="1"/>
    </xf>
    <xf numFmtId="0" fontId="20" fillId="7" borderId="10" xfId="0" applyFont="1" applyFill="1" applyBorder="1" applyAlignment="1" applyProtection="1">
      <alignment horizontal="center" vertical="center" wrapText="1"/>
      <protection hidden="1"/>
    </xf>
    <xf numFmtId="49" fontId="20" fillId="7" borderId="10" xfId="0" applyNumberFormat="1" applyFont="1" applyFill="1" applyBorder="1" applyAlignment="1" applyProtection="1">
      <alignment horizontal="center" vertical="center" wrapText="1"/>
      <protection hidden="1"/>
    </xf>
    <xf numFmtId="49" fontId="20" fillId="7" borderId="16" xfId="0" applyNumberFormat="1" applyFont="1" applyFill="1" applyBorder="1" applyAlignment="1" applyProtection="1">
      <alignment horizontal="center" vertical="center" wrapText="1"/>
      <protection hidden="1"/>
    </xf>
    <xf numFmtId="168" fontId="20" fillId="7" borderId="21" xfId="0" applyNumberFormat="1" applyFont="1" applyFill="1" applyBorder="1" applyAlignment="1" applyProtection="1">
      <alignment horizontal="center" vertical="center" wrapText="1"/>
      <protection hidden="1"/>
    </xf>
    <xf numFmtId="0" fontId="20" fillId="7" borderId="16" xfId="0" applyFont="1" applyFill="1" applyBorder="1" applyAlignment="1" applyProtection="1">
      <alignment horizontal="center" vertical="center" wrapText="1"/>
      <protection hidden="1"/>
    </xf>
    <xf numFmtId="168" fontId="20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20" fillId="7" borderId="11" xfId="0" applyFont="1" applyFill="1" applyBorder="1" applyAlignment="1" applyProtection="1">
      <alignment horizontal="center" vertical="center"/>
      <protection hidden="1"/>
    </xf>
    <xf numFmtId="0" fontId="45" fillId="0" borderId="0" xfId="0" applyFont="1" applyProtection="1">
      <protection hidden="1"/>
    </xf>
    <xf numFmtId="49" fontId="20" fillId="0" borderId="2" xfId="0" applyNumberFormat="1" applyFont="1" applyBorder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center" vertical="center"/>
      <protection hidden="1"/>
    </xf>
    <xf numFmtId="0" fontId="34" fillId="7" borderId="0" xfId="0" applyFont="1" applyFill="1" applyAlignment="1" applyProtection="1">
      <alignment horizontal="center" vertical="center" wrapText="1"/>
      <protection hidden="1"/>
    </xf>
    <xf numFmtId="0" fontId="31" fillId="7" borderId="0" xfId="0" applyFont="1" applyFill="1" applyAlignment="1" applyProtection="1">
      <alignment horizontal="center" vertical="center" wrapText="1"/>
      <protection hidden="1"/>
    </xf>
    <xf numFmtId="0" fontId="20" fillId="7" borderId="0" xfId="0" applyFont="1" applyFill="1" applyAlignment="1" applyProtection="1">
      <alignment horizontal="center" vertical="center" wrapText="1"/>
      <protection hidden="1"/>
    </xf>
    <xf numFmtId="168" fontId="29" fillId="7" borderId="0" xfId="0" applyNumberFormat="1" applyFont="1" applyFill="1" applyAlignment="1" applyProtection="1">
      <alignment horizontal="center" vertical="center" wrapText="1"/>
      <protection hidden="1"/>
    </xf>
    <xf numFmtId="0" fontId="29" fillId="7" borderId="0" xfId="0" applyFont="1" applyFill="1" applyAlignment="1" applyProtection="1">
      <alignment horizontal="center" vertical="center" wrapText="1"/>
      <protection hidden="1"/>
    </xf>
    <xf numFmtId="0" fontId="28" fillId="7" borderId="0" xfId="0" applyFont="1" applyFill="1" applyAlignment="1" applyProtection="1">
      <alignment horizontal="center" vertical="center" wrapText="1"/>
      <protection hidden="1"/>
    </xf>
    <xf numFmtId="49" fontId="29" fillId="7" borderId="0" xfId="0" applyNumberFormat="1" applyFont="1" applyFill="1" applyAlignment="1" applyProtection="1">
      <alignment horizontal="center" vertical="center" wrapText="1"/>
      <protection hidden="1"/>
    </xf>
    <xf numFmtId="49" fontId="21" fillId="7" borderId="0" xfId="0" applyNumberFormat="1" applyFont="1" applyFill="1" applyAlignment="1" applyProtection="1">
      <alignment horizontal="center" vertical="center" wrapText="1"/>
      <protection hidden="1"/>
    </xf>
    <xf numFmtId="166" fontId="0" fillId="7" borderId="0" xfId="0" applyNumberFormat="1" applyFill="1" applyProtection="1">
      <protection hidden="1"/>
    </xf>
    <xf numFmtId="0" fontId="0" fillId="7" borderId="0" xfId="0" applyFill="1" applyAlignment="1" applyProtection="1">
      <alignment horizontal="center" vertical="center" wrapText="1"/>
      <protection hidden="1"/>
    </xf>
    <xf numFmtId="0" fontId="21" fillId="7" borderId="0" xfId="0" applyFont="1" applyFill="1" applyAlignment="1" applyProtection="1">
      <alignment horizontal="center" vertical="center" wrapText="1"/>
      <protection hidden="1"/>
    </xf>
    <xf numFmtId="166" fontId="22" fillId="7" borderId="0" xfId="0" applyNumberFormat="1" applyFont="1" applyFill="1" applyAlignment="1" applyProtection="1">
      <alignment horizontal="center" vertical="center"/>
      <protection hidden="1"/>
    </xf>
    <xf numFmtId="0" fontId="0" fillId="13" borderId="0" xfId="0" applyFill="1" applyProtection="1">
      <protection hidden="1"/>
    </xf>
    <xf numFmtId="0" fontId="0" fillId="12" borderId="0" xfId="0" applyFill="1" applyProtection="1">
      <protection hidden="1"/>
    </xf>
    <xf numFmtId="0" fontId="32" fillId="12" borderId="0" xfId="0" applyFont="1" applyFill="1" applyProtection="1">
      <protection hidden="1"/>
    </xf>
    <xf numFmtId="0" fontId="33" fillId="12" borderId="0" xfId="0" applyFont="1" applyFill="1" applyAlignment="1" applyProtection="1">
      <alignment horizontal="center" vertical="center"/>
      <protection hidden="1"/>
    </xf>
    <xf numFmtId="0" fontId="20" fillId="13" borderId="0" xfId="0" applyFont="1" applyFill="1" applyAlignment="1" applyProtection="1">
      <alignment horizontal="center" vertical="center"/>
      <protection hidden="1"/>
    </xf>
    <xf numFmtId="0" fontId="20" fillId="13" borderId="0" xfId="0" applyFont="1" applyFill="1" applyAlignment="1" applyProtection="1">
      <alignment horizontal="center" vertical="center" wrapText="1"/>
      <protection hidden="1"/>
    </xf>
    <xf numFmtId="0" fontId="21" fillId="13" borderId="0" xfId="0" applyFont="1" applyFill="1" applyAlignment="1" applyProtection="1">
      <alignment horizontal="center" vertical="center" wrapText="1"/>
      <protection hidden="1"/>
    </xf>
    <xf numFmtId="166" fontId="22" fillId="13" borderId="0" xfId="0" applyNumberFormat="1" applyFont="1" applyFill="1" applyAlignment="1" applyProtection="1">
      <alignment horizontal="center" vertical="center"/>
      <protection hidden="1"/>
    </xf>
    <xf numFmtId="0" fontId="20" fillId="12" borderId="0" xfId="0" applyFont="1" applyFill="1" applyAlignment="1" applyProtection="1">
      <alignment horizontal="center" vertical="center"/>
      <protection hidden="1"/>
    </xf>
    <xf numFmtId="0" fontId="20" fillId="12" borderId="0" xfId="0" applyFont="1" applyFill="1" applyAlignment="1" applyProtection="1">
      <alignment horizontal="center" vertical="center" wrapText="1"/>
      <protection hidden="1"/>
    </xf>
    <xf numFmtId="0" fontId="21" fillId="12" borderId="0" xfId="0" applyFont="1" applyFill="1" applyAlignment="1" applyProtection="1">
      <alignment horizontal="center" vertical="center" wrapText="1"/>
      <protection hidden="1"/>
    </xf>
    <xf numFmtId="166" fontId="22" fillId="12" borderId="0" xfId="0" applyNumberFormat="1" applyFont="1" applyFill="1" applyAlignment="1" applyProtection="1">
      <alignment horizontal="center" vertical="center"/>
      <protection hidden="1"/>
    </xf>
    <xf numFmtId="49" fontId="34" fillId="0" borderId="2" xfId="0" applyNumberFormat="1" applyFont="1" applyBorder="1" applyAlignment="1" applyProtection="1">
      <alignment horizontal="center" vertical="center" wrapText="1"/>
      <protection hidden="1"/>
    </xf>
    <xf numFmtId="0" fontId="34" fillId="0" borderId="10" xfId="0" applyFont="1" applyBorder="1" applyAlignment="1" applyProtection="1">
      <alignment horizontal="center" vertical="center"/>
      <protection hidden="1"/>
    </xf>
    <xf numFmtId="0" fontId="34" fillId="0" borderId="19" xfId="0" applyFont="1" applyBorder="1" applyAlignment="1" applyProtection="1">
      <alignment horizontal="center" vertical="center"/>
      <protection hidden="1"/>
    </xf>
    <xf numFmtId="0" fontId="31" fillId="0" borderId="16" xfId="0" applyFont="1" applyBorder="1" applyAlignment="1" applyProtection="1">
      <alignment horizontal="center" vertical="center" wrapText="1"/>
      <protection hidden="1"/>
    </xf>
    <xf numFmtId="0" fontId="34" fillId="0" borderId="2" xfId="0" applyFont="1" applyBorder="1" applyAlignment="1" applyProtection="1">
      <alignment horizontal="center" vertical="center"/>
      <protection hidden="1"/>
    </xf>
    <xf numFmtId="0" fontId="46" fillId="0" borderId="2" xfId="0" applyFont="1" applyBorder="1" applyAlignment="1" applyProtection="1">
      <alignment horizontal="center" vertical="center"/>
      <protection hidden="1"/>
    </xf>
    <xf numFmtId="169" fontId="31" fillId="0" borderId="16" xfId="0" applyNumberFormat="1" applyFont="1" applyBorder="1" applyAlignment="1" applyProtection="1">
      <alignment horizontal="center" vertical="center" wrapText="1"/>
      <protection hidden="1"/>
    </xf>
    <xf numFmtId="0" fontId="31" fillId="7" borderId="2" xfId="0" applyFont="1" applyFill="1" applyBorder="1" applyAlignment="1" applyProtection="1">
      <alignment horizontal="center" vertical="center" wrapText="1"/>
      <protection hidden="1"/>
    </xf>
    <xf numFmtId="169" fontId="31" fillId="0" borderId="2" xfId="0" applyNumberFormat="1" applyFont="1" applyBorder="1" applyAlignment="1" applyProtection="1">
      <alignment horizontal="center" vertical="center" wrapText="1"/>
      <protection hidden="1"/>
    </xf>
    <xf numFmtId="0" fontId="34" fillId="0" borderId="16" xfId="234" applyFont="1" applyBorder="1" applyAlignment="1" applyProtection="1">
      <alignment horizontal="center" vertical="center" wrapText="1"/>
      <protection hidden="1"/>
    </xf>
    <xf numFmtId="49" fontId="34" fillId="0" borderId="2" xfId="234" applyNumberFormat="1" applyFont="1" applyBorder="1" applyAlignment="1" applyProtection="1">
      <alignment horizontal="center" vertical="center" wrapText="1"/>
      <protection hidden="1"/>
    </xf>
    <xf numFmtId="0" fontId="34" fillId="0" borderId="10" xfId="234" applyFont="1" applyBorder="1" applyAlignment="1" applyProtection="1">
      <alignment horizontal="center" vertical="center" wrapText="1"/>
      <protection hidden="1"/>
    </xf>
    <xf numFmtId="0" fontId="34" fillId="7" borderId="2" xfId="0" applyFont="1" applyFill="1" applyBorder="1" applyAlignment="1" applyProtection="1">
      <alignment horizontal="center" vertical="center" wrapText="1"/>
      <protection hidden="1"/>
    </xf>
    <xf numFmtId="0" fontId="34" fillId="7" borderId="2" xfId="0" applyFont="1" applyFill="1" applyBorder="1" applyAlignment="1" applyProtection="1">
      <alignment horizontal="center" vertical="center"/>
      <protection hidden="1"/>
    </xf>
    <xf numFmtId="0" fontId="34" fillId="7" borderId="10" xfId="0" applyFont="1" applyFill="1" applyBorder="1" applyAlignment="1" applyProtection="1">
      <alignment horizontal="center" vertical="center" wrapText="1"/>
      <protection hidden="1"/>
    </xf>
    <xf numFmtId="0" fontId="34" fillId="7" borderId="16" xfId="0" applyFont="1" applyFill="1" applyBorder="1" applyAlignment="1" applyProtection="1">
      <alignment horizontal="center" vertical="center" wrapText="1"/>
      <protection hidden="1"/>
    </xf>
    <xf numFmtId="0" fontId="33" fillId="12" borderId="2" xfId="0" applyFont="1" applyFill="1" applyBorder="1" applyAlignment="1" applyProtection="1">
      <alignment horizontal="center" vertical="center"/>
      <protection hidden="1"/>
    </xf>
    <xf numFmtId="0" fontId="35" fillId="12" borderId="2" xfId="0" applyFont="1" applyFill="1" applyBorder="1" applyAlignment="1" applyProtection="1">
      <alignment horizontal="center" vertical="center"/>
      <protection hidden="1"/>
    </xf>
    <xf numFmtId="49" fontId="20" fillId="12" borderId="13" xfId="0" applyNumberFormat="1" applyFont="1" applyFill="1" applyBorder="1" applyAlignment="1" applyProtection="1">
      <alignment horizontal="center" vertical="center" wrapText="1"/>
      <protection hidden="1"/>
    </xf>
    <xf numFmtId="49" fontId="20" fillId="12" borderId="10" xfId="234" applyNumberFormat="1" applyFont="1" applyFill="1" applyBorder="1" applyAlignment="1" applyProtection="1">
      <alignment horizontal="center" vertical="center" wrapText="1"/>
      <protection hidden="1"/>
    </xf>
    <xf numFmtId="49" fontId="20" fillId="12" borderId="2" xfId="234" applyNumberFormat="1" applyFont="1" applyFill="1" applyBorder="1" applyAlignment="1" applyProtection="1">
      <alignment horizontal="center" vertical="center" wrapText="1"/>
      <protection hidden="1"/>
    </xf>
    <xf numFmtId="0" fontId="20" fillId="12" borderId="2" xfId="234" applyFont="1" applyFill="1" applyBorder="1" applyAlignment="1" applyProtection="1">
      <alignment horizontal="center" vertical="center" wrapText="1"/>
      <protection hidden="1"/>
    </xf>
    <xf numFmtId="0" fontId="0" fillId="12" borderId="2" xfId="0" applyFill="1" applyBorder="1" applyAlignment="1" applyProtection="1">
      <alignment horizontal="center" vertical="center"/>
      <protection hidden="1"/>
    </xf>
    <xf numFmtId="0" fontId="20" fillId="12" borderId="2" xfId="0" applyFont="1" applyFill="1" applyBorder="1" applyAlignment="1" applyProtection="1">
      <alignment horizontal="center" vertical="center"/>
      <protection hidden="1"/>
    </xf>
    <xf numFmtId="0" fontId="29" fillId="12" borderId="10" xfId="0" applyFont="1" applyFill="1" applyBorder="1" applyAlignment="1" applyProtection="1">
      <alignment horizontal="center" vertical="center"/>
      <protection hidden="1"/>
    </xf>
    <xf numFmtId="49" fontId="20" fillId="12" borderId="10" xfId="0" applyNumberFormat="1" applyFont="1" applyFill="1" applyBorder="1" applyAlignment="1" applyProtection="1">
      <alignment horizontal="center" vertical="center" wrapText="1"/>
      <protection hidden="1"/>
    </xf>
    <xf numFmtId="0" fontId="20" fillId="12" borderId="10" xfId="0" applyFont="1" applyFill="1" applyBorder="1" applyAlignment="1" applyProtection="1">
      <alignment horizontal="center" vertical="center"/>
      <protection hidden="1"/>
    </xf>
    <xf numFmtId="0" fontId="20" fillId="7" borderId="15" xfId="0" applyFont="1" applyFill="1" applyBorder="1" applyAlignment="1" applyProtection="1">
      <alignment horizontal="center" vertical="center" wrapText="1"/>
      <protection hidden="1"/>
    </xf>
    <xf numFmtId="0" fontId="20" fillId="7" borderId="18" xfId="0" applyFont="1" applyFill="1" applyBorder="1" applyAlignment="1" applyProtection="1">
      <alignment horizontal="center" vertical="center" wrapText="1"/>
      <protection hidden="1"/>
    </xf>
    <xf numFmtId="167" fontId="50" fillId="13" borderId="0" xfId="0" applyNumberFormat="1" applyFont="1" applyFill="1" applyAlignment="1" applyProtection="1">
      <alignment horizontal="center" vertical="center"/>
      <protection hidden="1"/>
    </xf>
    <xf numFmtId="173" fontId="50" fillId="12" borderId="0" xfId="0" applyNumberFormat="1" applyFont="1" applyFill="1" applyAlignment="1" applyProtection="1">
      <alignment horizontal="center" vertical="center"/>
      <protection hidden="1"/>
    </xf>
    <xf numFmtId="0" fontId="29" fillId="0" borderId="2" xfId="0" applyFont="1" applyBorder="1" applyAlignment="1" applyProtection="1">
      <alignment horizontal="center" vertical="center" wrapText="1"/>
      <protection hidden="1"/>
    </xf>
    <xf numFmtId="0" fontId="29" fillId="0" borderId="10" xfId="0" applyFont="1" applyBorder="1" applyAlignment="1" applyProtection="1">
      <alignment horizontal="center" vertical="center" wrapText="1"/>
      <protection hidden="1"/>
    </xf>
    <xf numFmtId="9" fontId="51" fillId="9" borderId="33" xfId="1" applyFont="1" applyFill="1" applyBorder="1" applyAlignment="1" applyProtection="1">
      <alignment horizontal="center" vertical="center"/>
      <protection locked="0" hidden="1"/>
    </xf>
    <xf numFmtId="166" fontId="34" fillId="7" borderId="27" xfId="0" applyNumberFormat="1" applyFont="1" applyFill="1" applyBorder="1" applyAlignment="1" applyProtection="1">
      <alignment horizontal="center" vertical="center"/>
      <protection hidden="1"/>
    </xf>
    <xf numFmtId="0" fontId="20" fillId="0" borderId="13" xfId="0" applyFont="1" applyBorder="1" applyAlignment="1" applyProtection="1">
      <alignment horizontal="center" vertical="center" wrapText="1"/>
      <protection hidden="1"/>
    </xf>
    <xf numFmtId="0" fontId="52" fillId="7" borderId="0" xfId="0" applyFont="1" applyFill="1" applyAlignment="1" applyProtection="1">
      <alignment horizontal="center" vertical="center"/>
      <protection hidden="1"/>
    </xf>
    <xf numFmtId="0" fontId="57" fillId="12" borderId="0" xfId="0" applyFont="1" applyFill="1" applyProtection="1">
      <protection hidden="1"/>
    </xf>
    <xf numFmtId="170" fontId="59" fillId="12" borderId="0" xfId="0" applyNumberFormat="1" applyFont="1" applyFill="1" applyAlignment="1" applyProtection="1">
      <alignment horizontal="left" vertical="center"/>
      <protection hidden="1"/>
    </xf>
    <xf numFmtId="170" fontId="60" fillId="12" borderId="0" xfId="0" applyNumberFormat="1" applyFont="1" applyFill="1" applyAlignment="1" applyProtection="1">
      <alignment horizontal="left" vertical="center"/>
      <protection hidden="1"/>
    </xf>
    <xf numFmtId="168" fontId="27" fillId="14" borderId="12" xfId="0" applyNumberFormat="1" applyFont="1" applyFill="1" applyBorder="1" applyAlignment="1" applyProtection="1">
      <alignment horizontal="center" vertical="center" wrapText="1"/>
      <protection hidden="1"/>
    </xf>
    <xf numFmtId="0" fontId="25" fillId="14" borderId="12" xfId="0" applyFont="1" applyFill="1" applyBorder="1" applyAlignment="1" applyProtection="1">
      <alignment horizontal="center" vertical="center" wrapText="1"/>
      <protection hidden="1"/>
    </xf>
    <xf numFmtId="0" fontId="27" fillId="14" borderId="12" xfId="0" applyFont="1" applyFill="1" applyBorder="1" applyAlignment="1" applyProtection="1">
      <alignment horizontal="center" vertical="center" wrapText="1"/>
      <protection hidden="1"/>
    </xf>
    <xf numFmtId="49" fontId="27" fillId="14" borderId="12" xfId="0" applyNumberFormat="1" applyFont="1" applyFill="1" applyBorder="1" applyAlignment="1" applyProtection="1">
      <alignment horizontal="center" vertical="center" wrapText="1"/>
      <protection hidden="1"/>
    </xf>
    <xf numFmtId="0" fontId="27" fillId="14" borderId="12" xfId="0" applyFont="1" applyFill="1" applyBorder="1" applyAlignment="1" applyProtection="1">
      <alignment horizontal="center" vertical="center"/>
      <protection hidden="1"/>
    </xf>
    <xf numFmtId="0" fontId="34" fillId="13" borderId="0" xfId="0" applyFont="1" applyFill="1" applyAlignment="1" applyProtection="1">
      <alignment horizontal="center" vertical="center" wrapText="1"/>
      <protection hidden="1"/>
    </xf>
    <xf numFmtId="0" fontId="34" fillId="12" borderId="0" xfId="0" applyFont="1" applyFill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167" fontId="59" fillId="12" borderId="0" xfId="0" applyNumberFormat="1" applyFont="1" applyFill="1" applyAlignment="1" applyProtection="1">
      <alignment horizontal="left" vertical="center"/>
      <protection hidden="1"/>
    </xf>
    <xf numFmtId="0" fontId="61" fillId="12" borderId="0" xfId="0" applyFont="1" applyFill="1" applyAlignment="1" applyProtection="1">
      <alignment horizontal="left"/>
      <protection hidden="1"/>
    </xf>
    <xf numFmtId="0" fontId="20" fillId="12" borderId="15" xfId="0" applyFont="1" applyFill="1" applyBorder="1" applyAlignment="1" applyProtection="1">
      <alignment horizontal="center" vertical="center"/>
      <protection hidden="1"/>
    </xf>
    <xf numFmtId="0" fontId="20" fillId="12" borderId="11" xfId="234" applyFont="1" applyFill="1" applyBorder="1" applyAlignment="1" applyProtection="1">
      <alignment horizontal="center" vertical="center" wrapText="1"/>
      <protection hidden="1"/>
    </xf>
    <xf numFmtId="0" fontId="20" fillId="12" borderId="18" xfId="0" applyFont="1" applyFill="1" applyBorder="1" applyAlignment="1" applyProtection="1">
      <alignment horizontal="center" vertical="center" wrapText="1"/>
      <protection hidden="1"/>
    </xf>
    <xf numFmtId="0" fontId="20" fillId="12" borderId="11" xfId="0" applyFont="1" applyFill="1" applyBorder="1" applyAlignment="1" applyProtection="1">
      <alignment horizontal="center" vertical="center" wrapText="1"/>
      <protection hidden="1"/>
    </xf>
    <xf numFmtId="49" fontId="20" fillId="12" borderId="18" xfId="0" applyNumberFormat="1" applyFont="1" applyFill="1" applyBorder="1" applyAlignment="1" applyProtection="1">
      <alignment horizontal="center" vertical="center" wrapText="1"/>
      <protection hidden="1"/>
    </xf>
    <xf numFmtId="0" fontId="20" fillId="12" borderId="2" xfId="0" applyFont="1" applyFill="1" applyBorder="1" applyAlignment="1" applyProtection="1">
      <alignment horizontal="center" vertical="center" wrapText="1"/>
      <protection hidden="1"/>
    </xf>
    <xf numFmtId="0" fontId="20" fillId="12" borderId="16" xfId="0" applyFont="1" applyFill="1" applyBorder="1" applyAlignment="1" applyProtection="1">
      <alignment horizontal="center" vertical="center" wrapText="1"/>
      <protection hidden="1"/>
    </xf>
    <xf numFmtId="0" fontId="20" fillId="12" borderId="23" xfId="0" applyFont="1" applyFill="1" applyBorder="1" applyAlignment="1" applyProtection="1">
      <alignment horizontal="center" vertical="center" wrapText="1"/>
      <protection hidden="1"/>
    </xf>
    <xf numFmtId="0" fontId="29" fillId="12" borderId="18" xfId="0" applyFont="1" applyFill="1" applyBorder="1" applyAlignment="1" applyProtection="1">
      <alignment horizontal="center" vertical="center" wrapText="1"/>
      <protection hidden="1"/>
    </xf>
    <xf numFmtId="49" fontId="29" fillId="12" borderId="18" xfId="182" applyNumberFormat="1" applyFont="1" applyFill="1" applyBorder="1" applyAlignment="1" applyProtection="1">
      <alignment horizontal="center" vertical="center" wrapText="1"/>
      <protection hidden="1"/>
    </xf>
    <xf numFmtId="0" fontId="20" fillId="13" borderId="18" xfId="0" applyFont="1" applyFill="1" applyBorder="1" applyAlignment="1" applyProtection="1">
      <alignment horizontal="center" vertical="center" wrapText="1"/>
      <protection hidden="1"/>
    </xf>
    <xf numFmtId="49" fontId="20" fillId="12" borderId="18" xfId="234" applyNumberFormat="1" applyFont="1" applyFill="1" applyBorder="1" applyAlignment="1" applyProtection="1">
      <alignment horizontal="center" vertical="center" wrapText="1"/>
      <protection hidden="1"/>
    </xf>
    <xf numFmtId="0" fontId="20" fillId="12" borderId="18" xfId="234" applyFont="1" applyFill="1" applyBorder="1" applyAlignment="1" applyProtection="1">
      <alignment horizontal="center" vertical="center" wrapText="1"/>
      <protection hidden="1"/>
    </xf>
    <xf numFmtId="0" fontId="20" fillId="12" borderId="23" xfId="234" applyFont="1" applyFill="1" applyBorder="1" applyAlignment="1" applyProtection="1">
      <alignment horizontal="center" vertical="center" wrapText="1"/>
      <protection hidden="1"/>
    </xf>
    <xf numFmtId="49" fontId="29" fillId="13" borderId="0" xfId="0" applyNumberFormat="1" applyFont="1" applyFill="1" applyAlignment="1" applyProtection="1">
      <alignment horizontal="center" vertical="center" wrapText="1"/>
      <protection hidden="1"/>
    </xf>
    <xf numFmtId="0" fontId="0" fillId="13" borderId="0" xfId="0" applyFill="1" applyAlignment="1" applyProtection="1">
      <alignment horizontal="center" vertical="center"/>
      <protection hidden="1"/>
    </xf>
    <xf numFmtId="0" fontId="67" fillId="14" borderId="31" xfId="0" applyFont="1" applyFill="1" applyBorder="1" applyAlignment="1" applyProtection="1">
      <alignment horizontal="center" vertical="center" wrapText="1"/>
      <protection hidden="1"/>
    </xf>
    <xf numFmtId="49" fontId="67" fillId="14" borderId="31" xfId="0" applyNumberFormat="1" applyFont="1" applyFill="1" applyBorder="1" applyAlignment="1" applyProtection="1">
      <alignment horizontal="center" vertical="center" wrapText="1"/>
      <protection hidden="1"/>
    </xf>
    <xf numFmtId="168" fontId="67" fillId="14" borderId="31" xfId="0" applyNumberFormat="1" applyFont="1" applyFill="1" applyBorder="1" applyAlignment="1" applyProtection="1">
      <alignment horizontal="center" vertical="center" wrapText="1"/>
      <protection hidden="1"/>
    </xf>
    <xf numFmtId="0" fontId="63" fillId="15" borderId="28" xfId="0" applyFont="1" applyFill="1" applyBorder="1" applyAlignment="1" applyProtection="1">
      <alignment horizontal="left" vertical="center"/>
      <protection hidden="1"/>
    </xf>
    <xf numFmtId="0" fontId="53" fillId="15" borderId="12" xfId="0" applyFont="1" applyFill="1" applyBorder="1" applyAlignment="1" applyProtection="1">
      <alignment horizontal="center" vertical="center" wrapText="1"/>
      <protection hidden="1"/>
    </xf>
    <xf numFmtId="0" fontId="54" fillId="15" borderId="12" xfId="0" applyFont="1" applyFill="1" applyBorder="1" applyAlignment="1" applyProtection="1">
      <alignment horizontal="center" vertical="center" wrapText="1"/>
      <protection hidden="1"/>
    </xf>
    <xf numFmtId="49" fontId="21" fillId="15" borderId="12" xfId="0" applyNumberFormat="1" applyFont="1" applyFill="1" applyBorder="1" applyAlignment="1" applyProtection="1">
      <alignment horizontal="center" vertical="center" wrapText="1"/>
      <protection hidden="1"/>
    </xf>
    <xf numFmtId="0" fontId="27" fillId="15" borderId="12" xfId="0" applyFont="1" applyFill="1" applyBorder="1" applyAlignment="1" applyProtection="1">
      <alignment horizontal="center" vertical="center" wrapText="1"/>
      <protection hidden="1"/>
    </xf>
    <xf numFmtId="49" fontId="27" fillId="15" borderId="12" xfId="0" applyNumberFormat="1" applyFont="1" applyFill="1" applyBorder="1" applyAlignment="1" applyProtection="1">
      <alignment horizontal="center" vertical="center" wrapText="1"/>
      <protection hidden="1"/>
    </xf>
    <xf numFmtId="0" fontId="27" fillId="15" borderId="12" xfId="0" applyFont="1" applyFill="1" applyBorder="1" applyAlignment="1" applyProtection="1">
      <alignment horizontal="center" vertical="center"/>
      <protection hidden="1"/>
    </xf>
    <xf numFmtId="166" fontId="27" fillId="15" borderId="12" xfId="0" applyNumberFormat="1" applyFont="1" applyFill="1" applyBorder="1" applyAlignment="1" applyProtection="1">
      <alignment horizontal="center" vertical="center" wrapText="1"/>
      <protection hidden="1"/>
    </xf>
    <xf numFmtId="166" fontId="27" fillId="15" borderId="29" xfId="0" applyNumberFormat="1" applyFont="1" applyFill="1" applyBorder="1" applyAlignment="1" applyProtection="1">
      <alignment horizontal="center" vertical="center" wrapText="1"/>
      <protection hidden="1"/>
    </xf>
    <xf numFmtId="0" fontId="67" fillId="14" borderId="39" xfId="0" applyFont="1" applyFill="1" applyBorder="1" applyAlignment="1" applyProtection="1">
      <alignment horizontal="center" vertical="center" wrapText="1"/>
      <protection hidden="1"/>
    </xf>
    <xf numFmtId="166" fontId="68" fillId="14" borderId="38" xfId="0" applyNumberFormat="1" applyFont="1" applyFill="1" applyBorder="1" applyAlignment="1" applyProtection="1">
      <alignment horizontal="center" vertical="center" wrapText="1"/>
      <protection hidden="1"/>
    </xf>
    <xf numFmtId="0" fontId="67" fillId="14" borderId="30" xfId="0" applyFont="1" applyFill="1" applyBorder="1" applyAlignment="1" applyProtection="1">
      <alignment vertical="center" wrapText="1"/>
      <protection hidden="1"/>
    </xf>
    <xf numFmtId="166" fontId="68" fillId="14" borderId="37" xfId="0" applyNumberFormat="1" applyFont="1" applyFill="1" applyBorder="1" applyAlignment="1" applyProtection="1">
      <alignment vertical="center" wrapText="1"/>
      <protection hidden="1"/>
    </xf>
    <xf numFmtId="0" fontId="67" fillId="14" borderId="16" xfId="0" applyFont="1" applyFill="1" applyBorder="1" applyAlignment="1" applyProtection="1">
      <alignment vertical="center" wrapText="1"/>
      <protection hidden="1"/>
    </xf>
    <xf numFmtId="49" fontId="67" fillId="14" borderId="16" xfId="0" applyNumberFormat="1" applyFont="1" applyFill="1" applyBorder="1" applyAlignment="1" applyProtection="1">
      <alignment vertical="center" wrapText="1"/>
      <protection hidden="1"/>
    </xf>
    <xf numFmtId="168" fontId="67" fillId="14" borderId="16" xfId="0" applyNumberFormat="1" applyFont="1" applyFill="1" applyBorder="1" applyAlignment="1" applyProtection="1">
      <alignment vertical="center" wrapText="1"/>
      <protection hidden="1"/>
    </xf>
    <xf numFmtId="1" fontId="68" fillId="14" borderId="31" xfId="0" applyNumberFormat="1" applyFont="1" applyFill="1" applyBorder="1" applyAlignment="1" applyProtection="1">
      <alignment horizontal="center" vertical="center" wrapText="1"/>
      <protection hidden="1"/>
    </xf>
    <xf numFmtId="1" fontId="68" fillId="14" borderId="16" xfId="0" applyNumberFormat="1" applyFont="1" applyFill="1" applyBorder="1" applyAlignment="1" applyProtection="1">
      <alignment vertical="center" wrapText="1"/>
      <protection hidden="1"/>
    </xf>
    <xf numFmtId="1" fontId="27" fillId="15" borderId="12" xfId="0" applyNumberFormat="1" applyFont="1" applyFill="1" applyBorder="1" applyAlignment="1" applyProtection="1">
      <alignment horizontal="center" vertical="center" wrapText="1"/>
      <protection hidden="1"/>
    </xf>
    <xf numFmtId="1" fontId="0" fillId="7" borderId="0" xfId="0" applyNumberFormat="1" applyFill="1" applyProtection="1">
      <protection hidden="1"/>
    </xf>
    <xf numFmtId="1" fontId="22" fillId="7" borderId="0" xfId="0" applyNumberFormat="1" applyFont="1" applyFill="1" applyAlignment="1" applyProtection="1">
      <alignment horizontal="center" vertical="center"/>
      <protection hidden="1"/>
    </xf>
    <xf numFmtId="1" fontId="22" fillId="13" borderId="0" xfId="0" applyNumberFormat="1" applyFont="1" applyFill="1" applyAlignment="1" applyProtection="1">
      <alignment horizontal="center" vertical="center"/>
      <protection hidden="1"/>
    </xf>
    <xf numFmtId="1" fontId="22" fillId="12" borderId="0" xfId="0" applyNumberFormat="1" applyFont="1" applyFill="1" applyAlignment="1" applyProtection="1">
      <alignment horizontal="center" vertical="center"/>
      <protection hidden="1"/>
    </xf>
    <xf numFmtId="1" fontId="22" fillId="0" borderId="0" xfId="0" applyNumberFormat="1" applyFont="1" applyAlignment="1" applyProtection="1">
      <alignment horizontal="center" vertical="center"/>
      <protection hidden="1"/>
    </xf>
    <xf numFmtId="0" fontId="70" fillId="12" borderId="2" xfId="2" applyFont="1" applyFill="1" applyBorder="1" applyAlignment="1" applyProtection="1">
      <alignment horizontal="center" vertical="center" wrapText="1"/>
      <protection hidden="1"/>
    </xf>
    <xf numFmtId="0" fontId="70" fillId="0" borderId="2" xfId="2" applyFont="1" applyBorder="1" applyAlignment="1" applyProtection="1">
      <alignment horizontal="center" vertical="center" wrapText="1"/>
      <protection hidden="1"/>
    </xf>
    <xf numFmtId="0" fontId="72" fillId="0" borderId="2" xfId="2" applyFont="1" applyBorder="1" applyAlignment="1" applyProtection="1">
      <alignment horizontal="center" vertical="center" wrapText="1"/>
      <protection hidden="1"/>
    </xf>
    <xf numFmtId="0" fontId="70" fillId="7" borderId="2" xfId="2" applyFont="1" applyFill="1" applyBorder="1" applyAlignment="1" applyProtection="1">
      <alignment horizontal="center" vertical="center" wrapText="1"/>
      <protection hidden="1"/>
    </xf>
    <xf numFmtId="0" fontId="0" fillId="7" borderId="0" xfId="0" applyFill="1" applyAlignment="1" applyProtection="1">
      <alignment horizontal="center"/>
      <protection hidden="1"/>
    </xf>
    <xf numFmtId="0" fontId="37" fillId="0" borderId="2" xfId="2" applyFont="1" applyBorder="1" applyAlignment="1" applyProtection="1">
      <alignment horizontal="center" vertical="center" wrapText="1"/>
      <protection hidden="1"/>
    </xf>
    <xf numFmtId="0" fontId="74" fillId="0" borderId="2" xfId="2" applyFont="1" applyBorder="1" applyAlignment="1" applyProtection="1">
      <alignment horizontal="center" vertical="center" wrapText="1"/>
      <protection hidden="1"/>
    </xf>
    <xf numFmtId="49" fontId="75" fillId="7" borderId="0" xfId="0" applyNumberFormat="1" applyFont="1" applyFill="1" applyAlignment="1" applyProtection="1">
      <alignment horizontal="center" vertical="center" wrapText="1"/>
      <protection hidden="1"/>
    </xf>
    <xf numFmtId="0" fontId="75" fillId="7" borderId="0" xfId="0" applyFont="1" applyFill="1" applyAlignment="1" applyProtection="1">
      <alignment horizontal="center" vertical="center" wrapText="1"/>
      <protection hidden="1"/>
    </xf>
    <xf numFmtId="0" fontId="75" fillId="13" borderId="0" xfId="0" applyFont="1" applyFill="1" applyAlignment="1" applyProtection="1">
      <alignment horizontal="center" vertical="center" wrapText="1"/>
      <protection hidden="1"/>
    </xf>
    <xf numFmtId="0" fontId="75" fillId="12" borderId="0" xfId="0" applyFont="1" applyFill="1" applyAlignment="1" applyProtection="1">
      <alignment horizontal="center" vertical="center" wrapText="1"/>
      <protection hidden="1"/>
    </xf>
    <xf numFmtId="0" fontId="29" fillId="12" borderId="26" xfId="0" applyFont="1" applyFill="1" applyBorder="1" applyAlignment="1" applyProtection="1">
      <alignment horizontal="center" vertical="center"/>
      <protection hidden="1"/>
    </xf>
    <xf numFmtId="0" fontId="35" fillId="12" borderId="13" xfId="0" applyFont="1" applyFill="1" applyBorder="1" applyAlignment="1" applyProtection="1">
      <alignment horizontal="center" vertical="center"/>
      <protection hidden="1"/>
    </xf>
    <xf numFmtId="168" fontId="20" fillId="0" borderId="21" xfId="0" applyNumberFormat="1" applyFont="1" applyBorder="1" applyAlignment="1" applyProtection="1">
      <alignment horizontal="center" vertical="center" wrapText="1"/>
      <protection hidden="1"/>
    </xf>
    <xf numFmtId="169" fontId="36" fillId="0" borderId="21" xfId="0" applyNumberFormat="1" applyFont="1" applyBorder="1" applyAlignment="1" applyProtection="1">
      <alignment horizontal="center" vertical="center" wrapText="1"/>
      <protection hidden="1"/>
    </xf>
    <xf numFmtId="169" fontId="36" fillId="0" borderId="13" xfId="0" applyNumberFormat="1" applyFont="1" applyBorder="1" applyAlignment="1" applyProtection="1">
      <alignment horizontal="center" vertical="center" wrapText="1"/>
      <protection hidden="1"/>
    </xf>
    <xf numFmtId="168" fontId="29" fillId="0" borderId="13" xfId="0" applyNumberFormat="1" applyFont="1" applyBorder="1" applyAlignment="1" applyProtection="1">
      <alignment horizontal="center" vertical="center" wrapText="1"/>
      <protection hidden="1"/>
    </xf>
    <xf numFmtId="168" fontId="29" fillId="0" borderId="26" xfId="0" applyNumberFormat="1" applyFont="1" applyBorder="1" applyAlignment="1" applyProtection="1">
      <alignment horizontal="center" vertical="center" wrapText="1"/>
      <protection hidden="1"/>
    </xf>
    <xf numFmtId="168" fontId="29" fillId="0" borderId="21" xfId="0" applyNumberFormat="1" applyFont="1" applyBorder="1" applyAlignment="1" applyProtection="1">
      <alignment horizontal="center" vertical="center" wrapText="1"/>
      <protection hidden="1"/>
    </xf>
    <xf numFmtId="168" fontId="38" fillId="0" borderId="26" xfId="0" applyNumberFormat="1" applyFont="1" applyBorder="1" applyAlignment="1" applyProtection="1">
      <alignment horizontal="center" vertical="center" wrapText="1"/>
      <protection hidden="1"/>
    </xf>
    <xf numFmtId="168" fontId="20" fillId="0" borderId="13" xfId="0" applyNumberFormat="1" applyFont="1" applyBorder="1" applyAlignment="1" applyProtection="1">
      <alignment horizontal="center" vertical="center" wrapText="1"/>
      <protection hidden="1"/>
    </xf>
    <xf numFmtId="0" fontId="29" fillId="0" borderId="13" xfId="0" applyFont="1" applyBorder="1" applyAlignment="1" applyProtection="1">
      <alignment horizontal="center" vertical="center"/>
      <protection hidden="1"/>
    </xf>
    <xf numFmtId="0" fontId="20" fillId="0" borderId="26" xfId="0" applyFont="1" applyBorder="1" applyAlignment="1" applyProtection="1">
      <alignment horizontal="center" vertical="center" wrapText="1"/>
      <protection hidden="1"/>
    </xf>
    <xf numFmtId="169" fontId="29" fillId="0" borderId="21" xfId="0" applyNumberFormat="1" applyFont="1" applyBorder="1" applyAlignment="1" applyProtection="1">
      <alignment horizontal="center" vertical="center" wrapText="1"/>
      <protection hidden="1"/>
    </xf>
    <xf numFmtId="168" fontId="29" fillId="7" borderId="13" xfId="0" applyNumberFormat="1" applyFont="1" applyFill="1" applyBorder="1" applyAlignment="1" applyProtection="1">
      <alignment horizontal="center" vertical="center" wrapText="1"/>
      <protection hidden="1"/>
    </xf>
    <xf numFmtId="49" fontId="20" fillId="0" borderId="13" xfId="0" applyNumberFormat="1" applyFont="1" applyBorder="1" applyAlignment="1" applyProtection="1">
      <alignment horizontal="center" vertical="center" wrapText="1"/>
      <protection hidden="1"/>
    </xf>
    <xf numFmtId="2" fontId="28" fillId="0" borderId="13" xfId="234" applyNumberFormat="1" applyFont="1" applyBorder="1" applyAlignment="1" applyProtection="1">
      <alignment horizontal="center" vertical="center" wrapText="1"/>
      <protection hidden="1"/>
    </xf>
    <xf numFmtId="168" fontId="28" fillId="0" borderId="26" xfId="234" applyNumberFormat="1" applyFont="1" applyBorder="1" applyAlignment="1" applyProtection="1">
      <alignment horizontal="center" vertical="center" wrapText="1"/>
      <protection hidden="1"/>
    </xf>
    <xf numFmtId="168" fontId="20" fillId="7" borderId="26" xfId="0" applyNumberFormat="1" applyFont="1" applyFill="1" applyBorder="1" applyAlignment="1" applyProtection="1">
      <alignment horizontal="center" vertical="center" wrapText="1"/>
      <protection hidden="1"/>
    </xf>
    <xf numFmtId="0" fontId="63" fillId="15" borderId="2" xfId="0" applyFont="1" applyFill="1" applyBorder="1" applyAlignment="1" applyProtection="1">
      <alignment horizontal="left" vertical="center"/>
      <protection hidden="1"/>
    </xf>
    <xf numFmtId="0" fontId="53" fillId="15" borderId="2" xfId="0" applyFont="1" applyFill="1" applyBorder="1" applyAlignment="1" applyProtection="1">
      <alignment horizontal="center" vertical="center" wrapText="1"/>
      <protection hidden="1"/>
    </xf>
    <xf numFmtId="0" fontId="54" fillId="15" borderId="2" xfId="0" applyFont="1" applyFill="1" applyBorder="1" applyAlignment="1" applyProtection="1">
      <alignment horizontal="center" vertical="center" wrapText="1"/>
      <protection hidden="1"/>
    </xf>
    <xf numFmtId="0" fontId="27" fillId="15" borderId="2" xfId="0" applyFont="1" applyFill="1" applyBorder="1" applyAlignment="1" applyProtection="1">
      <alignment horizontal="center" vertical="center" wrapText="1"/>
      <protection hidden="1"/>
    </xf>
    <xf numFmtId="0" fontId="63" fillId="14" borderId="2" xfId="0" applyFont="1" applyFill="1" applyBorder="1" applyAlignment="1" applyProtection="1">
      <alignment horizontal="left" vertical="center"/>
      <protection hidden="1"/>
    </xf>
    <xf numFmtId="0" fontId="55" fillId="14" borderId="2" xfId="0" applyFont="1" applyFill="1" applyBorder="1" applyAlignment="1" applyProtection="1">
      <alignment horizontal="center" vertical="center" wrapText="1"/>
      <protection hidden="1"/>
    </xf>
    <xf numFmtId="0" fontId="54" fillId="14" borderId="2" xfId="0" applyFont="1" applyFill="1" applyBorder="1" applyAlignment="1" applyProtection="1">
      <alignment horizontal="center" vertical="center" wrapText="1"/>
      <protection hidden="1"/>
    </xf>
    <xf numFmtId="49" fontId="71" fillId="14" borderId="2" xfId="0" applyNumberFormat="1" applyFont="1" applyFill="1" applyBorder="1" applyAlignment="1" applyProtection="1">
      <alignment horizontal="center" vertical="center" wrapText="1"/>
      <protection hidden="1"/>
    </xf>
    <xf numFmtId="0" fontId="20" fillId="14" borderId="2" xfId="0" applyFont="1" applyFill="1" applyBorder="1" applyAlignment="1" applyProtection="1">
      <alignment horizontal="center" vertical="center" wrapText="1"/>
      <protection hidden="1"/>
    </xf>
    <xf numFmtId="0" fontId="62" fillId="14" borderId="2" xfId="0" applyFont="1" applyFill="1" applyBorder="1" applyAlignment="1" applyProtection="1">
      <alignment horizontal="center" vertical="center" wrapText="1"/>
      <protection hidden="1"/>
    </xf>
    <xf numFmtId="0" fontId="56" fillId="14" borderId="2" xfId="0" applyFont="1" applyFill="1" applyBorder="1" applyAlignment="1" applyProtection="1">
      <alignment horizontal="center" vertical="center"/>
      <protection hidden="1"/>
    </xf>
    <xf numFmtId="0" fontId="73" fillId="14" borderId="2" xfId="2" applyFont="1" applyFill="1" applyBorder="1" applyAlignment="1" applyProtection="1">
      <alignment horizontal="center" vertical="center" wrapText="1"/>
      <protection hidden="1"/>
    </xf>
    <xf numFmtId="169" fontId="39" fillId="0" borderId="2" xfId="0" applyNumberFormat="1" applyFont="1" applyBorder="1" applyAlignment="1" applyProtection="1">
      <alignment horizontal="center" vertical="center" wrapText="1"/>
      <protection hidden="1"/>
    </xf>
    <xf numFmtId="0" fontId="65" fillId="14" borderId="2" xfId="0" applyFont="1" applyFill="1" applyBorder="1" applyAlignment="1" applyProtection="1">
      <alignment horizontal="left" vertical="center"/>
      <protection hidden="1"/>
    </xf>
    <xf numFmtId="49" fontId="70" fillId="0" borderId="2" xfId="2" applyNumberFormat="1" applyFont="1" applyBorder="1" applyAlignment="1" applyProtection="1">
      <alignment horizontal="center" vertical="center" wrapText="1"/>
      <protection hidden="1"/>
    </xf>
    <xf numFmtId="0" fontId="0" fillId="0" borderId="2" xfId="0" applyBorder="1" applyProtection="1">
      <protection hidden="1"/>
    </xf>
    <xf numFmtId="175" fontId="78" fillId="0" borderId="11" xfId="0" applyNumberFormat="1" applyFont="1" applyBorder="1" applyAlignment="1" applyProtection="1">
      <alignment horizontal="center" vertical="center"/>
      <protection hidden="1"/>
    </xf>
    <xf numFmtId="175" fontId="78" fillId="0" borderId="18" xfId="0" applyNumberFormat="1" applyFont="1" applyBorder="1" applyAlignment="1" applyProtection="1">
      <alignment horizontal="center" vertical="center"/>
      <protection hidden="1"/>
    </xf>
    <xf numFmtId="175" fontId="78" fillId="0" borderId="2" xfId="0" applyNumberFormat="1" applyFont="1" applyBorder="1" applyAlignment="1" applyProtection="1">
      <alignment horizontal="center" vertical="center"/>
      <protection hidden="1"/>
    </xf>
    <xf numFmtId="175" fontId="40" fillId="14" borderId="12" xfId="0" applyNumberFormat="1" applyFont="1" applyFill="1" applyBorder="1" applyAlignment="1" applyProtection="1">
      <alignment horizontal="center" vertical="center"/>
      <protection hidden="1"/>
    </xf>
    <xf numFmtId="176" fontId="78" fillId="0" borderId="18" xfId="0" applyNumberFormat="1" applyFont="1" applyBorder="1" applyAlignment="1" applyProtection="1">
      <alignment horizontal="center" vertical="center"/>
      <protection hidden="1"/>
    </xf>
    <xf numFmtId="176" fontId="40" fillId="14" borderId="12" xfId="0" applyNumberFormat="1" applyFont="1" applyFill="1" applyBorder="1" applyAlignment="1" applyProtection="1">
      <alignment horizontal="center" vertical="center"/>
      <protection hidden="1"/>
    </xf>
    <xf numFmtId="176" fontId="78" fillId="0" borderId="2" xfId="0" applyNumberFormat="1" applyFont="1" applyBorder="1" applyAlignment="1" applyProtection="1">
      <alignment horizontal="center" vertical="center"/>
      <protection hidden="1"/>
    </xf>
    <xf numFmtId="174" fontId="79" fillId="14" borderId="29" xfId="0" applyNumberFormat="1" applyFont="1" applyFill="1" applyBorder="1" applyAlignment="1" applyProtection="1">
      <alignment horizontal="center" vertical="center" wrapText="1"/>
      <protection hidden="1"/>
    </xf>
    <xf numFmtId="174" fontId="78" fillId="0" borderId="17" xfId="0" applyNumberFormat="1" applyFont="1" applyBorder="1" applyAlignment="1" applyProtection="1">
      <alignment horizontal="center" vertical="center"/>
      <protection hidden="1"/>
    </xf>
    <xf numFmtId="174" fontId="78" fillId="0" borderId="14" xfId="0" applyNumberFormat="1" applyFont="1" applyBorder="1" applyAlignment="1" applyProtection="1">
      <alignment horizontal="center" vertical="center"/>
      <protection hidden="1"/>
    </xf>
    <xf numFmtId="174" fontId="78" fillId="0" borderId="25" xfId="0" applyNumberFormat="1" applyFont="1" applyBorder="1" applyAlignment="1" applyProtection="1">
      <alignment horizontal="center" vertical="center"/>
      <protection hidden="1"/>
    </xf>
    <xf numFmtId="174" fontId="78" fillId="0" borderId="17" xfId="0" applyNumberFormat="1" applyFont="1" applyBorder="1" applyAlignment="1" applyProtection="1">
      <alignment horizontal="center" vertical="center" wrapText="1"/>
      <protection hidden="1"/>
    </xf>
    <xf numFmtId="176" fontId="78" fillId="12" borderId="18" xfId="0" applyNumberFormat="1" applyFont="1" applyFill="1" applyBorder="1" applyAlignment="1" applyProtection="1">
      <alignment horizontal="center" vertical="center"/>
      <protection hidden="1"/>
    </xf>
    <xf numFmtId="175" fontId="81" fillId="0" borderId="11" xfId="0" applyNumberFormat="1" applyFont="1" applyBorder="1" applyAlignment="1" applyProtection="1">
      <alignment horizontal="center" vertical="center"/>
      <protection hidden="1"/>
    </xf>
    <xf numFmtId="175" fontId="81" fillId="0" borderId="18" xfId="0" applyNumberFormat="1" applyFont="1" applyBorder="1" applyAlignment="1" applyProtection="1">
      <alignment horizontal="center" vertical="center"/>
      <protection hidden="1"/>
    </xf>
    <xf numFmtId="172" fontId="81" fillId="14" borderId="18" xfId="0" applyNumberFormat="1" applyFont="1" applyFill="1" applyBorder="1" applyAlignment="1" applyProtection="1">
      <alignment horizontal="center" vertical="center"/>
      <protection hidden="1"/>
    </xf>
    <xf numFmtId="172" fontId="81" fillId="0" borderId="18" xfId="0" applyNumberFormat="1" applyFont="1" applyBorder="1" applyAlignment="1" applyProtection="1">
      <alignment horizontal="center" vertical="center"/>
      <protection hidden="1"/>
    </xf>
    <xf numFmtId="172" fontId="81" fillId="0" borderId="23" xfId="0" applyNumberFormat="1" applyFont="1" applyBorder="1" applyAlignment="1" applyProtection="1">
      <alignment horizontal="center" vertical="center"/>
      <protection hidden="1"/>
    </xf>
    <xf numFmtId="172" fontId="81" fillId="0" borderId="2" xfId="0" applyNumberFormat="1" applyFont="1" applyBorder="1" applyAlignment="1" applyProtection="1">
      <alignment horizontal="center" vertical="center"/>
      <protection hidden="1"/>
    </xf>
    <xf numFmtId="168" fontId="27" fillId="14" borderId="2" xfId="0" applyNumberFormat="1" applyFont="1" applyFill="1" applyBorder="1" applyAlignment="1" applyProtection="1">
      <alignment horizontal="center" vertical="center" wrapText="1"/>
      <protection hidden="1"/>
    </xf>
    <xf numFmtId="0" fontId="25" fillId="14" borderId="2" xfId="0" applyFont="1" applyFill="1" applyBorder="1" applyAlignment="1" applyProtection="1">
      <alignment horizontal="center" vertical="center" wrapText="1"/>
      <protection hidden="1"/>
    </xf>
    <xf numFmtId="0" fontId="27" fillId="14" borderId="2" xfId="0" applyFont="1" applyFill="1" applyBorder="1" applyAlignment="1" applyProtection="1">
      <alignment horizontal="center" vertical="center" wrapText="1"/>
      <protection hidden="1"/>
    </xf>
    <xf numFmtId="49" fontId="27" fillId="14" borderId="2" xfId="0" applyNumberFormat="1" applyFont="1" applyFill="1" applyBorder="1" applyAlignment="1" applyProtection="1">
      <alignment horizontal="center" vertical="center" wrapText="1"/>
      <protection hidden="1"/>
    </xf>
    <xf numFmtId="0" fontId="27" fillId="14" borderId="2" xfId="0" applyFont="1" applyFill="1" applyBorder="1" applyAlignment="1" applyProtection="1">
      <alignment horizontal="center" vertical="center"/>
      <protection hidden="1"/>
    </xf>
    <xf numFmtId="49" fontId="21" fillId="14" borderId="2" xfId="0" applyNumberFormat="1" applyFont="1" applyFill="1" applyBorder="1" applyAlignment="1" applyProtection="1">
      <alignment horizontal="center" vertical="center" wrapText="1"/>
      <protection hidden="1"/>
    </xf>
    <xf numFmtId="175" fontId="79" fillId="14" borderId="2" xfId="0" applyNumberFormat="1" applyFont="1" applyFill="1" applyBorder="1" applyAlignment="1" applyProtection="1">
      <alignment horizontal="center" vertical="center" wrapText="1"/>
      <protection hidden="1"/>
    </xf>
    <xf numFmtId="175" fontId="81" fillId="14" borderId="2" xfId="0" applyNumberFormat="1" applyFont="1" applyFill="1" applyBorder="1" applyAlignment="1" applyProtection="1">
      <alignment horizontal="center" vertical="center"/>
      <protection hidden="1"/>
    </xf>
    <xf numFmtId="174" fontId="79" fillId="14" borderId="2" xfId="0" applyNumberFormat="1" applyFont="1" applyFill="1" applyBorder="1" applyAlignment="1" applyProtection="1">
      <alignment horizontal="center" vertical="center" wrapText="1"/>
      <protection hidden="1"/>
    </xf>
    <xf numFmtId="0" fontId="35" fillId="12" borderId="26" xfId="0" applyFont="1" applyFill="1" applyBorder="1" applyAlignment="1" applyProtection="1">
      <alignment horizontal="center" vertical="center"/>
      <protection hidden="1"/>
    </xf>
    <xf numFmtId="0" fontId="35" fillId="12" borderId="10" xfId="0" applyFont="1" applyFill="1" applyBorder="1" applyAlignment="1" applyProtection="1">
      <alignment horizontal="center" vertical="center"/>
      <protection hidden="1"/>
    </xf>
    <xf numFmtId="49" fontId="20" fillId="12" borderId="26" xfId="0" applyNumberFormat="1" applyFont="1" applyFill="1" applyBorder="1" applyAlignment="1" applyProtection="1">
      <alignment horizontal="center" vertical="center" wrapText="1"/>
      <protection hidden="1"/>
    </xf>
    <xf numFmtId="0" fontId="20" fillId="12" borderId="10" xfId="234" applyFont="1" applyFill="1" applyBorder="1" applyAlignment="1" applyProtection="1">
      <alignment horizontal="center" vertical="center" wrapText="1"/>
      <protection hidden="1"/>
    </xf>
    <xf numFmtId="175" fontId="82" fillId="14" borderId="2" xfId="0" applyNumberFormat="1" applyFont="1" applyFill="1" applyBorder="1" applyAlignment="1" applyProtection="1">
      <alignment horizontal="center" vertical="center" wrapText="1"/>
      <protection hidden="1"/>
    </xf>
    <xf numFmtId="49" fontId="27" fillId="15" borderId="2" xfId="0" applyNumberFormat="1" applyFont="1" applyFill="1" applyBorder="1" applyAlignment="1" applyProtection="1">
      <alignment horizontal="center" vertical="center" wrapText="1"/>
      <protection hidden="1"/>
    </xf>
    <xf numFmtId="0" fontId="27" fillId="15" borderId="2" xfId="0" applyFont="1" applyFill="1" applyBorder="1" applyAlignment="1" applyProtection="1">
      <alignment horizontal="center" vertical="center"/>
      <protection hidden="1"/>
    </xf>
    <xf numFmtId="175" fontId="40" fillId="15" borderId="2" xfId="0" applyNumberFormat="1" applyFont="1" applyFill="1" applyBorder="1" applyAlignment="1" applyProtection="1">
      <alignment horizontal="center" vertical="center"/>
      <protection hidden="1"/>
    </xf>
    <xf numFmtId="175" fontId="81" fillId="15" borderId="2" xfId="0" applyNumberFormat="1" applyFont="1" applyFill="1" applyBorder="1" applyAlignment="1" applyProtection="1">
      <alignment horizontal="center" vertical="center"/>
      <protection hidden="1"/>
    </xf>
    <xf numFmtId="174" fontId="26" fillId="15" borderId="2" xfId="0" applyNumberFormat="1" applyFont="1" applyFill="1" applyBorder="1" applyAlignment="1" applyProtection="1">
      <alignment horizontal="center" vertical="center"/>
      <protection hidden="1"/>
    </xf>
    <xf numFmtId="176" fontId="40" fillId="14" borderId="2" xfId="0" applyNumberFormat="1" applyFont="1" applyFill="1" applyBorder="1" applyAlignment="1" applyProtection="1">
      <alignment horizontal="center" vertical="center"/>
      <protection hidden="1"/>
    </xf>
    <xf numFmtId="175" fontId="40" fillId="14" borderId="2" xfId="0" applyNumberFormat="1" applyFont="1" applyFill="1" applyBorder="1" applyAlignment="1" applyProtection="1">
      <alignment horizontal="center" vertical="center"/>
      <protection hidden="1"/>
    </xf>
    <xf numFmtId="172" fontId="81" fillId="14" borderId="2" xfId="0" applyNumberFormat="1" applyFont="1" applyFill="1" applyBorder="1" applyAlignment="1" applyProtection="1">
      <alignment horizontal="center" vertical="center"/>
      <protection hidden="1"/>
    </xf>
    <xf numFmtId="172" fontId="81" fillId="0" borderId="16" xfId="0" applyNumberFormat="1" applyFont="1" applyBorder="1" applyAlignment="1" applyProtection="1">
      <alignment horizontal="center" vertical="center"/>
      <protection hidden="1"/>
    </xf>
    <xf numFmtId="174" fontId="78" fillId="0" borderId="14" xfId="0" applyNumberFormat="1" applyFont="1" applyBorder="1" applyAlignment="1" applyProtection="1">
      <alignment horizontal="center" vertical="center" wrapText="1"/>
      <protection hidden="1"/>
    </xf>
    <xf numFmtId="168" fontId="29" fillId="14" borderId="2" xfId="0" applyNumberFormat="1" applyFont="1" applyFill="1" applyBorder="1" applyAlignment="1" applyProtection="1">
      <alignment horizontal="center" vertical="center" wrapText="1"/>
      <protection hidden="1"/>
    </xf>
    <xf numFmtId="0" fontId="31" fillId="14" borderId="2" xfId="0" applyFont="1" applyFill="1" applyBorder="1" applyAlignment="1" applyProtection="1">
      <alignment horizontal="center" vertical="center" wrapText="1"/>
      <protection hidden="1"/>
    </xf>
    <xf numFmtId="0" fontId="28" fillId="14" borderId="2" xfId="0" applyFont="1" applyFill="1" applyBorder="1" applyAlignment="1" applyProtection="1">
      <alignment horizontal="center" vertical="center" wrapText="1"/>
      <protection hidden="1"/>
    </xf>
    <xf numFmtId="49" fontId="20" fillId="14" borderId="2" xfId="0" applyNumberFormat="1" applyFont="1" applyFill="1" applyBorder="1" applyAlignment="1" applyProtection="1">
      <alignment horizontal="center" vertical="center" wrapText="1"/>
      <protection hidden="1"/>
    </xf>
    <xf numFmtId="175" fontId="78" fillId="14" borderId="2" xfId="0" applyNumberFormat="1" applyFont="1" applyFill="1" applyBorder="1" applyAlignment="1" applyProtection="1">
      <alignment horizontal="center" vertical="center" wrapText="1"/>
      <protection hidden="1"/>
    </xf>
    <xf numFmtId="0" fontId="40" fillId="14" borderId="2" xfId="0" applyFont="1" applyFill="1" applyBorder="1" applyAlignment="1" applyProtection="1">
      <alignment horizontal="center" vertical="center" wrapText="1"/>
      <protection hidden="1"/>
    </xf>
    <xf numFmtId="0" fontId="20" fillId="0" borderId="21" xfId="0" applyFont="1" applyBorder="1" applyAlignment="1" applyProtection="1">
      <alignment horizontal="center" vertical="center" wrapText="1"/>
      <protection hidden="1"/>
    </xf>
    <xf numFmtId="0" fontId="34" fillId="0" borderId="16" xfId="0" applyFont="1" applyBorder="1" applyAlignment="1" applyProtection="1">
      <alignment horizontal="center" vertical="center"/>
      <protection hidden="1"/>
    </xf>
    <xf numFmtId="49" fontId="28" fillId="0" borderId="2" xfId="0" applyNumberFormat="1" applyFont="1" applyBorder="1" applyAlignment="1" applyProtection="1">
      <alignment horizontal="center" vertical="center" wrapText="1"/>
      <protection hidden="1"/>
    </xf>
    <xf numFmtId="0" fontId="28" fillId="0" borderId="16" xfId="0" applyFont="1" applyBorder="1" applyAlignment="1" applyProtection="1">
      <alignment horizontal="center" vertical="center"/>
      <protection hidden="1"/>
    </xf>
    <xf numFmtId="0" fontId="20" fillId="0" borderId="18" xfId="234" applyFont="1" applyBorder="1" applyAlignment="1" applyProtection="1">
      <alignment horizontal="center" vertical="center" wrapText="1"/>
      <protection hidden="1"/>
    </xf>
    <xf numFmtId="0" fontId="84" fillId="12" borderId="0" xfId="0" applyFont="1" applyFill="1" applyAlignment="1" applyProtection="1">
      <alignment horizontal="left" vertical="center"/>
      <protection hidden="1"/>
    </xf>
    <xf numFmtId="0" fontId="84" fillId="12" borderId="0" xfId="0" applyFont="1" applyFill="1" applyAlignment="1" applyProtection="1">
      <alignment horizontal="left"/>
      <protection hidden="1"/>
    </xf>
    <xf numFmtId="167" fontId="84" fillId="12" borderId="0" xfId="0" applyNumberFormat="1" applyFont="1" applyFill="1" applyAlignment="1" applyProtection="1">
      <alignment horizontal="left" vertical="center"/>
      <protection hidden="1"/>
    </xf>
    <xf numFmtId="0" fontId="85" fillId="14" borderId="2" xfId="0" applyFont="1" applyFill="1" applyBorder="1" applyAlignment="1" applyProtection="1">
      <alignment vertical="center" wrapText="1"/>
      <protection hidden="1"/>
    </xf>
    <xf numFmtId="0" fontId="86" fillId="15" borderId="2" xfId="0" applyFont="1" applyFill="1" applyBorder="1" applyAlignment="1" applyProtection="1">
      <alignment horizontal="center" vertical="center" wrapText="1"/>
      <protection hidden="1"/>
    </xf>
    <xf numFmtId="0" fontId="85" fillId="12" borderId="2" xfId="0" applyFont="1" applyFill="1" applyBorder="1" applyAlignment="1" applyProtection="1">
      <alignment horizontal="center" vertical="center" wrapText="1"/>
      <protection hidden="1"/>
    </xf>
    <xf numFmtId="0" fontId="86" fillId="14" borderId="2" xfId="0" applyFont="1" applyFill="1" applyBorder="1" applyAlignment="1" applyProtection="1">
      <alignment horizontal="center" vertical="center" wrapText="1"/>
      <protection hidden="1"/>
    </xf>
    <xf numFmtId="49" fontId="86" fillId="0" borderId="2" xfId="0" applyNumberFormat="1" applyFont="1" applyBorder="1" applyAlignment="1" applyProtection="1">
      <alignment horizontal="center" vertical="center" wrapText="1"/>
      <protection hidden="1"/>
    </xf>
    <xf numFmtId="0" fontId="86" fillId="0" borderId="2" xfId="0" applyFont="1" applyBorder="1" applyAlignment="1" applyProtection="1">
      <alignment horizontal="center" vertical="center" wrapText="1"/>
      <protection hidden="1"/>
    </xf>
    <xf numFmtId="169" fontId="85" fillId="0" borderId="2" xfId="0" applyNumberFormat="1" applyFont="1" applyBorder="1" applyAlignment="1" applyProtection="1">
      <alignment horizontal="center" vertical="center" wrapText="1"/>
      <protection hidden="1"/>
    </xf>
    <xf numFmtId="0" fontId="85" fillId="0" borderId="2" xfId="0" applyFont="1" applyBorder="1" applyAlignment="1" applyProtection="1">
      <alignment horizontal="center" vertical="center" wrapText="1"/>
      <protection hidden="1"/>
    </xf>
    <xf numFmtId="0" fontId="85" fillId="0" borderId="2" xfId="0" applyFont="1" applyBorder="1" applyAlignment="1" applyProtection="1">
      <alignment horizontal="center" vertical="center"/>
      <protection hidden="1"/>
    </xf>
    <xf numFmtId="0" fontId="86" fillId="0" borderId="2" xfId="0" applyFont="1" applyBorder="1" applyProtection="1">
      <protection hidden="1"/>
    </xf>
    <xf numFmtId="0" fontId="85" fillId="7" borderId="2" xfId="0" applyFont="1" applyFill="1" applyBorder="1" applyAlignment="1" applyProtection="1">
      <alignment horizontal="center" vertical="center" wrapText="1"/>
      <protection hidden="1"/>
    </xf>
    <xf numFmtId="0" fontId="87" fillId="0" borderId="2" xfId="0" applyFont="1" applyBorder="1" applyAlignment="1" applyProtection="1">
      <alignment horizontal="center" vertical="center"/>
      <protection hidden="1"/>
    </xf>
    <xf numFmtId="0" fontId="86" fillId="14" borderId="2" xfId="0" applyFont="1" applyFill="1" applyBorder="1" applyAlignment="1" applyProtection="1">
      <alignment vertical="center" wrapText="1"/>
      <protection hidden="1"/>
    </xf>
    <xf numFmtId="0" fontId="87" fillId="0" borderId="2" xfId="0" applyFont="1" applyBorder="1" applyAlignment="1" applyProtection="1">
      <alignment horizontal="center" vertical="center" wrapText="1"/>
      <protection hidden="1"/>
    </xf>
    <xf numFmtId="169" fontId="88" fillId="0" borderId="2" xfId="0" applyNumberFormat="1" applyFont="1" applyBorder="1" applyAlignment="1" applyProtection="1">
      <alignment horizontal="center" vertical="center" wrapText="1"/>
      <protection hidden="1"/>
    </xf>
    <xf numFmtId="0" fontId="88" fillId="0" borderId="2" xfId="0" applyFont="1" applyBorder="1" applyAlignment="1" applyProtection="1">
      <alignment horizontal="center" vertical="center" wrapText="1"/>
      <protection hidden="1"/>
    </xf>
    <xf numFmtId="0" fontId="88" fillId="12" borderId="2" xfId="0" applyFont="1" applyFill="1" applyBorder="1" applyAlignment="1" applyProtection="1">
      <alignment horizontal="center" vertical="center" wrapText="1"/>
      <protection hidden="1"/>
    </xf>
    <xf numFmtId="0" fontId="7" fillId="0" borderId="2" xfId="2" applyBorder="1" applyAlignment="1" applyProtection="1">
      <alignment horizontal="center" vertical="center" wrapText="1"/>
      <protection hidden="1"/>
    </xf>
    <xf numFmtId="0" fontId="7" fillId="0" borderId="2" xfId="2" applyBorder="1" applyAlignment="1" applyProtection="1">
      <alignment wrapText="1"/>
      <protection hidden="1"/>
    </xf>
    <xf numFmtId="0" fontId="7" fillId="0" borderId="2" xfId="2" applyBorder="1" applyAlignment="1" applyProtection="1">
      <alignment vertical="center" wrapText="1"/>
      <protection hidden="1"/>
    </xf>
    <xf numFmtId="0" fontId="7" fillId="0" borderId="2" xfId="2" applyBorder="1" applyAlignment="1" applyProtection="1">
      <alignment horizontal="center" wrapText="1"/>
      <protection hidden="1"/>
    </xf>
    <xf numFmtId="166" fontId="58" fillId="13" borderId="0" xfId="0" applyNumberFormat="1" applyFont="1" applyFill="1" applyAlignment="1" applyProtection="1">
      <alignment horizontal="center" vertical="center" wrapText="1"/>
      <protection hidden="1"/>
    </xf>
    <xf numFmtId="0" fontId="7" fillId="0" borderId="2" xfId="2" applyBorder="1" applyAlignment="1">
      <alignment wrapText="1"/>
    </xf>
    <xf numFmtId="0" fontId="89" fillId="0" borderId="2" xfId="0" applyFont="1" applyBorder="1" applyAlignment="1" applyProtection="1">
      <alignment horizontal="center" vertical="center"/>
      <protection hidden="1"/>
    </xf>
    <xf numFmtId="0" fontId="90" fillId="0" borderId="2" xfId="0" applyFont="1" applyBorder="1" applyAlignment="1" applyProtection="1">
      <alignment horizontal="center" vertical="center" wrapText="1"/>
      <protection hidden="1"/>
    </xf>
    <xf numFmtId="169" fontId="90" fillId="0" borderId="2" xfId="0" applyNumberFormat="1" applyFont="1" applyBorder="1" applyAlignment="1" applyProtection="1">
      <alignment horizontal="center" vertical="center" wrapText="1"/>
      <protection hidden="1"/>
    </xf>
    <xf numFmtId="0" fontId="95" fillId="0" borderId="2" xfId="0" applyFont="1" applyBorder="1" applyAlignment="1" applyProtection="1">
      <alignment horizontal="center" vertical="center" wrapText="1"/>
      <protection hidden="1"/>
    </xf>
    <xf numFmtId="169" fontId="95" fillId="0" borderId="2" xfId="182" applyNumberFormat="1" applyFont="1" applyBorder="1" applyAlignment="1" applyProtection="1">
      <alignment horizontal="center" vertical="center" wrapText="1"/>
      <protection hidden="1"/>
    </xf>
    <xf numFmtId="0" fontId="95" fillId="12" borderId="2" xfId="0" applyFont="1" applyFill="1" applyBorder="1" applyAlignment="1" applyProtection="1">
      <alignment horizontal="center" vertical="center" wrapText="1"/>
      <protection hidden="1"/>
    </xf>
    <xf numFmtId="0" fontId="95" fillId="0" borderId="2" xfId="0" applyFont="1" applyBorder="1" applyAlignment="1" applyProtection="1">
      <alignment horizontal="center" vertical="center"/>
      <protection hidden="1"/>
    </xf>
    <xf numFmtId="0" fontId="83" fillId="12" borderId="0" xfId="0" applyFont="1" applyFill="1" applyAlignment="1" applyProtection="1">
      <alignment horizontal="left" vertical="center"/>
      <protection hidden="1"/>
    </xf>
    <xf numFmtId="0" fontId="97" fillId="13" borderId="0" xfId="0" applyFont="1" applyFill="1" applyAlignment="1" applyProtection="1">
      <alignment horizontal="center" vertical="center"/>
      <protection hidden="1"/>
    </xf>
    <xf numFmtId="0" fontId="68" fillId="14" borderId="40" xfId="0" applyFont="1" applyFill="1" applyBorder="1" applyAlignment="1" applyProtection="1">
      <alignment horizontal="center" vertical="center" wrapText="1"/>
      <protection hidden="1"/>
    </xf>
    <xf numFmtId="44" fontId="68" fillId="14" borderId="41" xfId="242" applyFont="1" applyFill="1" applyBorder="1" applyAlignment="1" applyProtection="1">
      <alignment horizontal="center" vertical="center" wrapText="1"/>
      <protection hidden="1"/>
    </xf>
    <xf numFmtId="167" fontId="98" fillId="13" borderId="0" xfId="0" applyNumberFormat="1" applyFont="1" applyFill="1" applyAlignment="1" applyProtection="1">
      <alignment horizontal="center" vertical="center" wrapText="1"/>
      <protection hidden="1"/>
    </xf>
    <xf numFmtId="0" fontId="99" fillId="14" borderId="42" xfId="0" applyFont="1" applyFill="1" applyBorder="1" applyAlignment="1" applyProtection="1">
      <alignment horizontal="center" vertical="center" wrapText="1"/>
      <protection locked="0" hidden="1"/>
    </xf>
    <xf numFmtId="172" fontId="100" fillId="14" borderId="43" xfId="242" applyNumberFormat="1" applyFont="1" applyFill="1" applyBorder="1" applyAlignment="1" applyProtection="1">
      <alignment vertical="center" wrapText="1"/>
      <protection hidden="1"/>
    </xf>
    <xf numFmtId="177" fontId="27" fillId="16" borderId="44" xfId="0" applyNumberFormat="1" applyFont="1" applyFill="1" applyBorder="1" applyAlignment="1" applyProtection="1">
      <alignment horizontal="center" vertical="center" wrapText="1"/>
      <protection locked="0" hidden="1"/>
    </xf>
    <xf numFmtId="177" fontId="27" fillId="16" borderId="45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9" borderId="44" xfId="0" applyFont="1" applyFill="1" applyBorder="1" applyAlignment="1" applyProtection="1">
      <alignment horizontal="center" vertical="center"/>
      <protection locked="0" hidden="1"/>
    </xf>
    <xf numFmtId="178" fontId="20" fillId="17" borderId="45" xfId="0" applyNumberFormat="1" applyFont="1" applyFill="1" applyBorder="1" applyAlignment="1" applyProtection="1">
      <alignment horizontal="center" vertical="center"/>
      <protection locked="0" hidden="1"/>
    </xf>
    <xf numFmtId="179" fontId="20" fillId="13" borderId="0" xfId="0" applyNumberFormat="1" applyFont="1" applyFill="1" applyAlignment="1" applyProtection="1">
      <alignment horizontal="center" vertical="center"/>
      <protection hidden="1"/>
    </xf>
    <xf numFmtId="0" fontId="20" fillId="16" borderId="44" xfId="0" applyFont="1" applyFill="1" applyBorder="1" applyAlignment="1" applyProtection="1">
      <alignment horizontal="center" vertical="center"/>
      <protection locked="0" hidden="1"/>
    </xf>
    <xf numFmtId="178" fontId="20" fillId="18" borderId="45" xfId="0" applyNumberFormat="1" applyFont="1" applyFill="1" applyBorder="1" applyAlignment="1" applyProtection="1">
      <alignment horizontal="center" vertical="center"/>
      <protection locked="0" hidden="1"/>
    </xf>
    <xf numFmtId="179" fontId="20" fillId="12" borderId="0" xfId="0" applyNumberFormat="1" applyFont="1" applyFill="1" applyAlignment="1" applyProtection="1">
      <alignment horizontal="center" vertical="center"/>
      <protection hidden="1"/>
    </xf>
    <xf numFmtId="0" fontId="20" fillId="19" borderId="44" xfId="0" applyFont="1" applyFill="1" applyBorder="1" applyAlignment="1" applyProtection="1">
      <alignment horizontal="center" vertical="center"/>
      <protection locked="0" hidden="1"/>
    </xf>
    <xf numFmtId="0" fontId="101" fillId="13" borderId="0" xfId="0" applyFont="1" applyFill="1" applyAlignment="1" applyProtection="1">
      <alignment horizontal="center" vertical="center"/>
      <protection hidden="1"/>
    </xf>
    <xf numFmtId="0" fontId="20" fillId="14" borderId="44" xfId="0" applyFont="1" applyFill="1" applyBorder="1" applyAlignment="1" applyProtection="1">
      <alignment horizontal="center" vertical="center"/>
      <protection locked="0" hidden="1"/>
    </xf>
    <xf numFmtId="179" fontId="20" fillId="0" borderId="0" xfId="0" applyNumberFormat="1" applyFont="1" applyAlignment="1" applyProtection="1">
      <alignment horizontal="center" vertical="center"/>
      <protection hidden="1"/>
    </xf>
    <xf numFmtId="179" fontId="20" fillId="12" borderId="12" xfId="0" applyNumberFormat="1" applyFont="1" applyFill="1" applyBorder="1" applyAlignment="1" applyProtection="1">
      <alignment horizontal="center" vertical="center"/>
      <protection hidden="1"/>
    </xf>
    <xf numFmtId="0" fontId="20" fillId="19" borderId="46" xfId="0" applyFont="1" applyFill="1" applyBorder="1" applyAlignment="1" applyProtection="1">
      <alignment horizontal="center" vertical="center"/>
      <protection locked="0" hidden="1"/>
    </xf>
    <xf numFmtId="0" fontId="20" fillId="9" borderId="47" xfId="0" applyFont="1" applyFill="1" applyBorder="1" applyAlignment="1" applyProtection="1">
      <alignment horizontal="center" vertical="center"/>
      <protection locked="0" hidden="1"/>
    </xf>
    <xf numFmtId="167" fontId="22" fillId="13" borderId="0" xfId="0" applyNumberFormat="1" applyFont="1" applyFill="1" applyAlignment="1" applyProtection="1">
      <alignment horizontal="center" vertical="center"/>
      <protection hidden="1"/>
    </xf>
    <xf numFmtId="0" fontId="0" fillId="7" borderId="0" xfId="0" applyFill="1" applyProtection="1">
      <protection locked="0" hidden="1"/>
    </xf>
    <xf numFmtId="44" fontId="0" fillId="7" borderId="0" xfId="242" applyFont="1" applyFill="1" applyProtection="1">
      <protection hidden="1"/>
    </xf>
    <xf numFmtId="180" fontId="34" fillId="7" borderId="48" xfId="231" applyNumberFormat="1" applyFont="1" applyFill="1" applyBorder="1" applyAlignment="1" applyProtection="1">
      <alignment horizontal="center" vertical="center"/>
      <protection locked="0" hidden="1"/>
    </xf>
    <xf numFmtId="172" fontId="34" fillId="7" borderId="27" xfId="242" applyNumberFormat="1" applyFont="1" applyFill="1" applyBorder="1" applyAlignment="1" applyProtection="1">
      <alignment horizontal="center" vertical="center"/>
      <protection hidden="1"/>
    </xf>
    <xf numFmtId="44" fontId="20" fillId="7" borderId="0" xfId="242" applyFont="1" applyFill="1" applyAlignment="1" applyProtection="1">
      <alignment horizontal="center" vertical="center"/>
      <protection hidden="1"/>
    </xf>
    <xf numFmtId="44" fontId="22" fillId="7" borderId="0" xfId="242" applyFont="1" applyFill="1" applyAlignment="1" applyProtection="1">
      <alignment horizontal="center" vertical="center"/>
      <protection hidden="1"/>
    </xf>
    <xf numFmtId="44" fontId="20" fillId="13" borderId="0" xfId="242" applyFont="1" applyFill="1" applyAlignment="1" applyProtection="1">
      <alignment horizontal="center" vertical="center"/>
      <protection hidden="1"/>
    </xf>
    <xf numFmtId="44" fontId="20" fillId="12" borderId="0" xfId="242" applyFont="1" applyFill="1" applyAlignment="1" applyProtection="1">
      <alignment horizontal="center" vertical="center"/>
      <protection hidden="1"/>
    </xf>
    <xf numFmtId="44" fontId="20" fillId="0" borderId="0" xfId="242" applyFont="1" applyAlignment="1" applyProtection="1">
      <alignment horizontal="center" vertical="center"/>
      <protection hidden="1"/>
    </xf>
    <xf numFmtId="0" fontId="20" fillId="18" borderId="44" xfId="0" applyFont="1" applyFill="1" applyBorder="1" applyAlignment="1" applyProtection="1">
      <alignment horizontal="center" vertical="center"/>
      <protection locked="0" hidden="1"/>
    </xf>
    <xf numFmtId="49" fontId="102" fillId="7" borderId="2" xfId="0" applyNumberFormat="1" applyFont="1" applyFill="1" applyBorder="1" applyAlignment="1" applyProtection="1">
      <alignment horizontal="center" vertical="center" wrapText="1"/>
      <protection hidden="1"/>
    </xf>
    <xf numFmtId="176" fontId="81" fillId="0" borderId="18" xfId="0" applyNumberFormat="1" applyFont="1" applyBorder="1" applyAlignment="1" applyProtection="1">
      <alignment horizontal="center" vertical="center"/>
      <protection hidden="1"/>
    </xf>
    <xf numFmtId="174" fontId="103" fillId="12" borderId="14" xfId="0" applyNumberFormat="1" applyFont="1" applyFill="1" applyBorder="1" applyAlignment="1" applyProtection="1">
      <alignment horizontal="center" vertical="center"/>
      <protection hidden="1"/>
    </xf>
    <xf numFmtId="174" fontId="103" fillId="12" borderId="17" xfId="0" applyNumberFormat="1" applyFont="1" applyFill="1" applyBorder="1" applyAlignment="1" applyProtection="1">
      <alignment horizontal="center" vertical="center"/>
      <protection hidden="1"/>
    </xf>
    <xf numFmtId="174" fontId="103" fillId="12" borderId="20" xfId="0" applyNumberFormat="1" applyFont="1" applyFill="1" applyBorder="1" applyAlignment="1" applyProtection="1">
      <alignment horizontal="center" vertical="center"/>
      <protection hidden="1"/>
    </xf>
    <xf numFmtId="174" fontId="103" fillId="0" borderId="14" xfId="0" applyNumberFormat="1" applyFont="1" applyBorder="1" applyAlignment="1" applyProtection="1">
      <alignment horizontal="center" vertical="center"/>
      <protection hidden="1"/>
    </xf>
    <xf numFmtId="175" fontId="104" fillId="12" borderId="16" xfId="0" applyNumberFormat="1" applyFont="1" applyFill="1" applyBorder="1" applyAlignment="1" applyProtection="1">
      <alignment horizontal="center" vertical="center"/>
      <protection hidden="1"/>
    </xf>
    <xf numFmtId="175" fontId="81" fillId="12" borderId="18" xfId="0" applyNumberFormat="1" applyFont="1" applyFill="1" applyBorder="1" applyAlignment="1" applyProtection="1">
      <alignment horizontal="center" vertical="center"/>
      <protection hidden="1"/>
    </xf>
    <xf numFmtId="175" fontId="81" fillId="12" borderId="11" xfId="0" applyNumberFormat="1" applyFont="1" applyFill="1" applyBorder="1" applyAlignment="1" applyProtection="1">
      <alignment horizontal="center" vertical="center"/>
      <protection hidden="1"/>
    </xf>
    <xf numFmtId="175" fontId="81" fillId="12" borderId="15" xfId="0" applyNumberFormat="1" applyFont="1" applyFill="1" applyBorder="1" applyAlignment="1" applyProtection="1">
      <alignment horizontal="center" vertical="center"/>
      <protection hidden="1"/>
    </xf>
    <xf numFmtId="175" fontId="104" fillId="12" borderId="2" xfId="0" applyNumberFormat="1" applyFont="1" applyFill="1" applyBorder="1" applyAlignment="1" applyProtection="1">
      <alignment horizontal="center" vertical="center"/>
      <protection hidden="1"/>
    </xf>
    <xf numFmtId="175" fontId="104" fillId="0" borderId="18" xfId="0" applyNumberFormat="1" applyFont="1" applyBorder="1" applyAlignment="1" applyProtection="1">
      <alignment horizontal="center" vertical="center"/>
      <protection hidden="1"/>
    </xf>
    <xf numFmtId="176" fontId="104" fillId="0" borderId="18" xfId="0" applyNumberFormat="1" applyFont="1" applyBorder="1" applyAlignment="1" applyProtection="1">
      <alignment horizontal="center" vertical="center"/>
      <protection hidden="1"/>
    </xf>
    <xf numFmtId="0" fontId="105" fillId="12" borderId="2" xfId="0" applyFont="1" applyFill="1" applyBorder="1" applyAlignment="1" applyProtection="1">
      <alignment horizontal="center" vertical="center" wrapText="1"/>
      <protection hidden="1"/>
    </xf>
    <xf numFmtId="181" fontId="0" fillId="12" borderId="0" xfId="0" applyNumberFormat="1" applyFill="1" applyProtection="1">
      <protection hidden="1"/>
    </xf>
    <xf numFmtId="175" fontId="78" fillId="0" borderId="18" xfId="0" applyNumberFormat="1" applyFont="1" applyFill="1" applyBorder="1" applyAlignment="1" applyProtection="1">
      <alignment horizontal="center" vertical="center"/>
      <protection hidden="1"/>
    </xf>
    <xf numFmtId="175" fontId="81" fillId="0" borderId="18" xfId="0" applyNumberFormat="1" applyFont="1" applyFill="1" applyBorder="1" applyAlignment="1" applyProtection="1">
      <alignment horizontal="center" vertical="center"/>
      <protection hidden="1"/>
    </xf>
    <xf numFmtId="176" fontId="78" fillId="0" borderId="18" xfId="0" applyNumberFormat="1" applyFont="1" applyFill="1" applyBorder="1" applyAlignment="1" applyProtection="1">
      <alignment horizontal="center" vertical="center"/>
      <protection hidden="1"/>
    </xf>
    <xf numFmtId="172" fontId="81" fillId="0" borderId="18" xfId="0" applyNumberFormat="1" applyFont="1" applyFill="1" applyBorder="1" applyAlignment="1" applyProtection="1">
      <alignment horizontal="center" vertical="center"/>
      <protection hidden="1"/>
    </xf>
    <xf numFmtId="168" fontId="29" fillId="0" borderId="13" xfId="0" applyNumberFormat="1" applyFont="1" applyFill="1" applyBorder="1" applyAlignment="1" applyProtection="1">
      <alignment horizontal="center" vertical="center" wrapText="1"/>
      <protection hidden="1"/>
    </xf>
    <xf numFmtId="49" fontId="34" fillId="0" borderId="2" xfId="0" applyNumberFormat="1" applyFont="1" applyFill="1" applyBorder="1" applyAlignment="1" applyProtection="1">
      <alignment horizontal="center" vertical="center" wrapText="1"/>
      <protection hidden="1"/>
    </xf>
    <xf numFmtId="174" fontId="0" fillId="7" borderId="0" xfId="0" applyNumberFormat="1" applyFill="1" applyProtection="1">
      <protection hidden="1"/>
    </xf>
    <xf numFmtId="0" fontId="20" fillId="0" borderId="18" xfId="0" applyFont="1" applyFill="1" applyBorder="1" applyAlignment="1" applyProtection="1">
      <alignment horizontal="center" vertical="center" wrapText="1"/>
      <protection hidden="1"/>
    </xf>
    <xf numFmtId="168" fontId="20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34" fillId="0" borderId="2" xfId="0" applyFont="1" applyFill="1" applyBorder="1" applyAlignment="1" applyProtection="1">
      <alignment horizontal="center" vertical="center" wrapText="1"/>
      <protection hidden="1"/>
    </xf>
    <xf numFmtId="0" fontId="20" fillId="0" borderId="2" xfId="0" applyFont="1" applyFill="1" applyBorder="1" applyAlignment="1" applyProtection="1">
      <alignment horizontal="center" vertical="center"/>
      <protection hidden="1"/>
    </xf>
    <xf numFmtId="0" fontId="20" fillId="0" borderId="2" xfId="0" applyFont="1" applyFill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2" applyBorder="1" applyProtection="1">
      <protection hidden="1"/>
    </xf>
    <xf numFmtId="0" fontId="7" fillId="0" borderId="2" xfId="2" applyBorder="1"/>
    <xf numFmtId="166" fontId="68" fillId="14" borderId="31" xfId="0" applyNumberFormat="1" applyFont="1" applyFill="1" applyBorder="1" applyAlignment="1" applyProtection="1">
      <alignment horizontal="center" vertical="center" wrapText="1"/>
      <protection hidden="1"/>
    </xf>
    <xf numFmtId="166" fontId="68" fillId="14" borderId="16" xfId="0" applyNumberFormat="1" applyFont="1" applyFill="1" applyBorder="1" applyAlignment="1" applyProtection="1">
      <alignment horizontal="center" vertical="center" wrapText="1"/>
      <protection hidden="1"/>
    </xf>
    <xf numFmtId="0" fontId="80" fillId="0" borderId="34" xfId="2" applyFont="1" applyBorder="1" applyProtection="1">
      <protection hidden="1"/>
    </xf>
    <xf numFmtId="0" fontId="80" fillId="0" borderId="34" xfId="2" applyFont="1" applyBorder="1" applyAlignment="1" applyProtection="1">
      <alignment horizontal="center"/>
      <protection hidden="1"/>
    </xf>
    <xf numFmtId="166" fontId="58" fillId="13" borderId="32" xfId="0" applyNumberFormat="1" applyFont="1" applyFill="1" applyBorder="1" applyAlignment="1" applyProtection="1">
      <alignment horizontal="center" vertical="center" wrapText="1"/>
      <protection hidden="1"/>
    </xf>
    <xf numFmtId="166" fontId="58" fillId="13" borderId="36" xfId="0" applyNumberFormat="1" applyFont="1" applyFill="1" applyBorder="1" applyAlignment="1" applyProtection="1">
      <alignment horizontal="center" vertical="center" wrapText="1"/>
      <protection hidden="1"/>
    </xf>
    <xf numFmtId="166" fontId="58" fillId="13" borderId="35" xfId="0" applyNumberFormat="1" applyFont="1" applyFill="1" applyBorder="1" applyAlignment="1" applyProtection="1">
      <alignment horizontal="center" vertical="center" wrapText="1"/>
      <protection hidden="1"/>
    </xf>
    <xf numFmtId="171" fontId="84" fillId="12" borderId="0" xfId="0" applyNumberFormat="1" applyFont="1" applyFill="1" applyAlignment="1" applyProtection="1">
      <alignment horizontal="left" vertical="center"/>
      <protection hidden="1"/>
    </xf>
    <xf numFmtId="0" fontId="23" fillId="7" borderId="0" xfId="0" applyFont="1" applyFill="1" applyAlignment="1" applyProtection="1">
      <alignment horizontal="center" vertical="center"/>
      <protection hidden="1"/>
    </xf>
  </cellXfs>
  <cellStyles count="243">
    <cellStyle name="Excel Built-in Explanatory Text" xfId="234" xr:uid="{00000000-0005-0000-0000-000000000000}"/>
    <cellStyle name="Normalny_Arkusz1" xfId="3" xr:uid="{00000000-0005-0000-0000-000001000000}"/>
    <cellStyle name="OrdernsB1:S1" xfId="237" xr:uid="{00000000-0005-0000-0000-000002000000}"/>
    <cellStyle name="Акцент1 2" xfId="4" xr:uid="{00000000-0005-0000-0000-000003000000}"/>
    <cellStyle name="Акцент2 2" xfId="5" xr:uid="{00000000-0005-0000-0000-000004000000}"/>
    <cellStyle name="Акцент3 2" xfId="6" xr:uid="{00000000-0005-0000-0000-000005000000}"/>
    <cellStyle name="Акцент4 2" xfId="7" xr:uid="{00000000-0005-0000-0000-000006000000}"/>
    <cellStyle name="Акцент5 2" xfId="8" xr:uid="{00000000-0005-0000-0000-000007000000}"/>
    <cellStyle name="Акцент6 2" xfId="9" xr:uid="{00000000-0005-0000-0000-000008000000}"/>
    <cellStyle name="Ввод  10" xfId="10" xr:uid="{00000000-0005-0000-0000-000009000000}"/>
    <cellStyle name="Ввод  10 2" xfId="11" xr:uid="{00000000-0005-0000-0000-00000A000000}"/>
    <cellStyle name="Ввод  10 3" xfId="12" xr:uid="{00000000-0005-0000-0000-00000B000000}"/>
    <cellStyle name="Ввод  10 4" xfId="13" xr:uid="{00000000-0005-0000-0000-00000C000000}"/>
    <cellStyle name="Ввод  11" xfId="14" xr:uid="{00000000-0005-0000-0000-00000D000000}"/>
    <cellStyle name="Ввод  11 2" xfId="15" xr:uid="{00000000-0005-0000-0000-00000E000000}"/>
    <cellStyle name="Ввод  11 3" xfId="16" xr:uid="{00000000-0005-0000-0000-00000F000000}"/>
    <cellStyle name="Ввод  11 4" xfId="17" xr:uid="{00000000-0005-0000-0000-000010000000}"/>
    <cellStyle name="Ввод  2" xfId="18" xr:uid="{00000000-0005-0000-0000-000011000000}"/>
    <cellStyle name="Ввод  2 2" xfId="19" xr:uid="{00000000-0005-0000-0000-000012000000}"/>
    <cellStyle name="Ввод  2 3" xfId="20" xr:uid="{00000000-0005-0000-0000-000013000000}"/>
    <cellStyle name="Ввод  2 4" xfId="21" xr:uid="{00000000-0005-0000-0000-000014000000}"/>
    <cellStyle name="Ввод  3" xfId="22" xr:uid="{00000000-0005-0000-0000-000015000000}"/>
    <cellStyle name="Ввод  3 2" xfId="23" xr:uid="{00000000-0005-0000-0000-000016000000}"/>
    <cellStyle name="Ввод  3 3" xfId="24" xr:uid="{00000000-0005-0000-0000-000017000000}"/>
    <cellStyle name="Ввод  3 4" xfId="25" xr:uid="{00000000-0005-0000-0000-000018000000}"/>
    <cellStyle name="Ввод  4" xfId="26" xr:uid="{00000000-0005-0000-0000-000019000000}"/>
    <cellStyle name="Ввод  4 2" xfId="27" xr:uid="{00000000-0005-0000-0000-00001A000000}"/>
    <cellStyle name="Ввод  4 3" xfId="28" xr:uid="{00000000-0005-0000-0000-00001B000000}"/>
    <cellStyle name="Ввод  4 4" xfId="29" xr:uid="{00000000-0005-0000-0000-00001C000000}"/>
    <cellStyle name="Ввод  5" xfId="30" xr:uid="{00000000-0005-0000-0000-00001D000000}"/>
    <cellStyle name="Ввод  5 2" xfId="31" xr:uid="{00000000-0005-0000-0000-00001E000000}"/>
    <cellStyle name="Ввод  5 3" xfId="32" xr:uid="{00000000-0005-0000-0000-00001F000000}"/>
    <cellStyle name="Ввод  5 4" xfId="33" xr:uid="{00000000-0005-0000-0000-000020000000}"/>
    <cellStyle name="Ввод  6" xfId="34" xr:uid="{00000000-0005-0000-0000-000021000000}"/>
    <cellStyle name="Ввод  6 2" xfId="35" xr:uid="{00000000-0005-0000-0000-000022000000}"/>
    <cellStyle name="Ввод  6 3" xfId="36" xr:uid="{00000000-0005-0000-0000-000023000000}"/>
    <cellStyle name="Ввод  6 4" xfId="37" xr:uid="{00000000-0005-0000-0000-000024000000}"/>
    <cellStyle name="Ввод  7" xfId="38" xr:uid="{00000000-0005-0000-0000-000025000000}"/>
    <cellStyle name="Ввод  7 2" xfId="39" xr:uid="{00000000-0005-0000-0000-000026000000}"/>
    <cellStyle name="Ввод  7 3" xfId="40" xr:uid="{00000000-0005-0000-0000-000027000000}"/>
    <cellStyle name="Ввод  7 4" xfId="41" xr:uid="{00000000-0005-0000-0000-000028000000}"/>
    <cellStyle name="Ввод  8" xfId="42" xr:uid="{00000000-0005-0000-0000-000029000000}"/>
    <cellStyle name="Ввод  8 2" xfId="43" xr:uid="{00000000-0005-0000-0000-00002A000000}"/>
    <cellStyle name="Ввод  8 3" xfId="44" xr:uid="{00000000-0005-0000-0000-00002B000000}"/>
    <cellStyle name="Ввод  8 4" xfId="45" xr:uid="{00000000-0005-0000-0000-00002C000000}"/>
    <cellStyle name="Ввод  9" xfId="46" xr:uid="{00000000-0005-0000-0000-00002D000000}"/>
    <cellStyle name="Ввод  9 2" xfId="47" xr:uid="{00000000-0005-0000-0000-00002E000000}"/>
    <cellStyle name="Ввод  9 3" xfId="48" xr:uid="{00000000-0005-0000-0000-00002F000000}"/>
    <cellStyle name="Ввод  9 4" xfId="49" xr:uid="{00000000-0005-0000-0000-000030000000}"/>
    <cellStyle name="Вывод 10" xfId="50" xr:uid="{00000000-0005-0000-0000-000031000000}"/>
    <cellStyle name="Вывод 10 2" xfId="51" xr:uid="{00000000-0005-0000-0000-000032000000}"/>
    <cellStyle name="Вывод 10 3" xfId="52" xr:uid="{00000000-0005-0000-0000-000033000000}"/>
    <cellStyle name="Вывод 10 4" xfId="53" xr:uid="{00000000-0005-0000-0000-000034000000}"/>
    <cellStyle name="Вывод 11" xfId="54" xr:uid="{00000000-0005-0000-0000-000035000000}"/>
    <cellStyle name="Вывод 11 2" xfId="55" xr:uid="{00000000-0005-0000-0000-000036000000}"/>
    <cellStyle name="Вывод 11 3" xfId="56" xr:uid="{00000000-0005-0000-0000-000037000000}"/>
    <cellStyle name="Вывод 11 4" xfId="57" xr:uid="{00000000-0005-0000-0000-000038000000}"/>
    <cellStyle name="Вывод 2" xfId="58" xr:uid="{00000000-0005-0000-0000-000039000000}"/>
    <cellStyle name="Вывод 2 2" xfId="59" xr:uid="{00000000-0005-0000-0000-00003A000000}"/>
    <cellStyle name="Вывод 2 3" xfId="60" xr:uid="{00000000-0005-0000-0000-00003B000000}"/>
    <cellStyle name="Вывод 2 4" xfId="61" xr:uid="{00000000-0005-0000-0000-00003C000000}"/>
    <cellStyle name="Вывод 3" xfId="62" xr:uid="{00000000-0005-0000-0000-00003D000000}"/>
    <cellStyle name="Вывод 3 2" xfId="63" xr:uid="{00000000-0005-0000-0000-00003E000000}"/>
    <cellStyle name="Вывод 3 3" xfId="64" xr:uid="{00000000-0005-0000-0000-00003F000000}"/>
    <cellStyle name="Вывод 3 4" xfId="65" xr:uid="{00000000-0005-0000-0000-000040000000}"/>
    <cellStyle name="Вывод 4" xfId="66" xr:uid="{00000000-0005-0000-0000-000041000000}"/>
    <cellStyle name="Вывод 4 2" xfId="67" xr:uid="{00000000-0005-0000-0000-000042000000}"/>
    <cellStyle name="Вывод 4 3" xfId="68" xr:uid="{00000000-0005-0000-0000-000043000000}"/>
    <cellStyle name="Вывод 4 4" xfId="69" xr:uid="{00000000-0005-0000-0000-000044000000}"/>
    <cellStyle name="Вывод 5" xfId="70" xr:uid="{00000000-0005-0000-0000-000045000000}"/>
    <cellStyle name="Вывод 5 2" xfId="71" xr:uid="{00000000-0005-0000-0000-000046000000}"/>
    <cellStyle name="Вывод 5 3" xfId="72" xr:uid="{00000000-0005-0000-0000-000047000000}"/>
    <cellStyle name="Вывод 5 4" xfId="73" xr:uid="{00000000-0005-0000-0000-000048000000}"/>
    <cellStyle name="Вывод 6" xfId="74" xr:uid="{00000000-0005-0000-0000-000049000000}"/>
    <cellStyle name="Вывод 6 2" xfId="75" xr:uid="{00000000-0005-0000-0000-00004A000000}"/>
    <cellStyle name="Вывод 6 3" xfId="76" xr:uid="{00000000-0005-0000-0000-00004B000000}"/>
    <cellStyle name="Вывод 6 4" xfId="77" xr:uid="{00000000-0005-0000-0000-00004C000000}"/>
    <cellStyle name="Вывод 7" xfId="78" xr:uid="{00000000-0005-0000-0000-00004D000000}"/>
    <cellStyle name="Вывод 7 2" xfId="79" xr:uid="{00000000-0005-0000-0000-00004E000000}"/>
    <cellStyle name="Вывод 7 3" xfId="80" xr:uid="{00000000-0005-0000-0000-00004F000000}"/>
    <cellStyle name="Вывод 7 4" xfId="81" xr:uid="{00000000-0005-0000-0000-000050000000}"/>
    <cellStyle name="Вывод 8" xfId="82" xr:uid="{00000000-0005-0000-0000-000051000000}"/>
    <cellStyle name="Вывод 8 2" xfId="83" xr:uid="{00000000-0005-0000-0000-000052000000}"/>
    <cellStyle name="Вывод 8 3" xfId="84" xr:uid="{00000000-0005-0000-0000-000053000000}"/>
    <cellStyle name="Вывод 8 4" xfId="85" xr:uid="{00000000-0005-0000-0000-000054000000}"/>
    <cellStyle name="Вывод 9" xfId="86" xr:uid="{00000000-0005-0000-0000-000055000000}"/>
    <cellStyle name="Вывод 9 2" xfId="87" xr:uid="{00000000-0005-0000-0000-000056000000}"/>
    <cellStyle name="Вывод 9 3" xfId="88" xr:uid="{00000000-0005-0000-0000-000057000000}"/>
    <cellStyle name="Вывод 9 4" xfId="89" xr:uid="{00000000-0005-0000-0000-000058000000}"/>
    <cellStyle name="Вычисление 10" xfId="90" xr:uid="{00000000-0005-0000-0000-000059000000}"/>
    <cellStyle name="Вычисление 10 2" xfId="91" xr:uid="{00000000-0005-0000-0000-00005A000000}"/>
    <cellStyle name="Вычисление 10 3" xfId="92" xr:uid="{00000000-0005-0000-0000-00005B000000}"/>
    <cellStyle name="Вычисление 10 4" xfId="93" xr:uid="{00000000-0005-0000-0000-00005C000000}"/>
    <cellStyle name="Вычисление 11" xfId="94" xr:uid="{00000000-0005-0000-0000-00005D000000}"/>
    <cellStyle name="Вычисление 11 2" xfId="95" xr:uid="{00000000-0005-0000-0000-00005E000000}"/>
    <cellStyle name="Вычисление 11 3" xfId="96" xr:uid="{00000000-0005-0000-0000-00005F000000}"/>
    <cellStyle name="Вычисление 11 4" xfId="97" xr:uid="{00000000-0005-0000-0000-000060000000}"/>
    <cellStyle name="Вычисление 2" xfId="98" xr:uid="{00000000-0005-0000-0000-000061000000}"/>
    <cellStyle name="Вычисление 2 2" xfId="99" xr:uid="{00000000-0005-0000-0000-000062000000}"/>
    <cellStyle name="Вычисление 2 3" xfId="100" xr:uid="{00000000-0005-0000-0000-000063000000}"/>
    <cellStyle name="Вычисление 2 4" xfId="101" xr:uid="{00000000-0005-0000-0000-000064000000}"/>
    <cellStyle name="Вычисление 3" xfId="102" xr:uid="{00000000-0005-0000-0000-000065000000}"/>
    <cellStyle name="Вычисление 3 2" xfId="103" xr:uid="{00000000-0005-0000-0000-000066000000}"/>
    <cellStyle name="Вычисление 3 3" xfId="104" xr:uid="{00000000-0005-0000-0000-000067000000}"/>
    <cellStyle name="Вычисление 3 4" xfId="105" xr:uid="{00000000-0005-0000-0000-000068000000}"/>
    <cellStyle name="Вычисление 4" xfId="106" xr:uid="{00000000-0005-0000-0000-000069000000}"/>
    <cellStyle name="Вычисление 4 2" xfId="107" xr:uid="{00000000-0005-0000-0000-00006A000000}"/>
    <cellStyle name="Вычисление 4 3" xfId="108" xr:uid="{00000000-0005-0000-0000-00006B000000}"/>
    <cellStyle name="Вычисление 4 4" xfId="109" xr:uid="{00000000-0005-0000-0000-00006C000000}"/>
    <cellStyle name="Вычисление 5" xfId="110" xr:uid="{00000000-0005-0000-0000-00006D000000}"/>
    <cellStyle name="Вычисление 5 2" xfId="111" xr:uid="{00000000-0005-0000-0000-00006E000000}"/>
    <cellStyle name="Вычисление 5 3" xfId="112" xr:uid="{00000000-0005-0000-0000-00006F000000}"/>
    <cellStyle name="Вычисление 5 4" xfId="113" xr:uid="{00000000-0005-0000-0000-000070000000}"/>
    <cellStyle name="Вычисление 6" xfId="114" xr:uid="{00000000-0005-0000-0000-000071000000}"/>
    <cellStyle name="Вычисление 6 2" xfId="115" xr:uid="{00000000-0005-0000-0000-000072000000}"/>
    <cellStyle name="Вычисление 6 3" xfId="116" xr:uid="{00000000-0005-0000-0000-000073000000}"/>
    <cellStyle name="Вычисление 6 4" xfId="117" xr:uid="{00000000-0005-0000-0000-000074000000}"/>
    <cellStyle name="Вычисление 7" xfId="118" xr:uid="{00000000-0005-0000-0000-000075000000}"/>
    <cellStyle name="Вычисление 7 2" xfId="119" xr:uid="{00000000-0005-0000-0000-000076000000}"/>
    <cellStyle name="Вычисление 7 3" xfId="120" xr:uid="{00000000-0005-0000-0000-000077000000}"/>
    <cellStyle name="Вычисление 7 4" xfId="121" xr:uid="{00000000-0005-0000-0000-000078000000}"/>
    <cellStyle name="Вычисление 8" xfId="122" xr:uid="{00000000-0005-0000-0000-000079000000}"/>
    <cellStyle name="Вычисление 8 2" xfId="123" xr:uid="{00000000-0005-0000-0000-00007A000000}"/>
    <cellStyle name="Вычисление 8 3" xfId="124" xr:uid="{00000000-0005-0000-0000-00007B000000}"/>
    <cellStyle name="Вычисление 8 4" xfId="125" xr:uid="{00000000-0005-0000-0000-00007C000000}"/>
    <cellStyle name="Вычисление 9" xfId="126" xr:uid="{00000000-0005-0000-0000-00007D000000}"/>
    <cellStyle name="Вычисление 9 2" xfId="127" xr:uid="{00000000-0005-0000-0000-00007E000000}"/>
    <cellStyle name="Вычисление 9 3" xfId="128" xr:uid="{00000000-0005-0000-0000-00007F000000}"/>
    <cellStyle name="Вычисление 9 4" xfId="129" xr:uid="{00000000-0005-0000-0000-000080000000}"/>
    <cellStyle name="Гиперссылка" xfId="2" builtinId="8"/>
    <cellStyle name="Гиперссылка 2" xfId="130" xr:uid="{00000000-0005-0000-0000-000082000000}"/>
    <cellStyle name="Гиперссылка 3" xfId="236" xr:uid="{00000000-0005-0000-0000-000083000000}"/>
    <cellStyle name="Гиперссылка 4" xfId="240" xr:uid="{00000000-0005-0000-0000-000084000000}"/>
    <cellStyle name="Денежный" xfId="242" builtinId="4"/>
    <cellStyle name="Денежный 2" xfId="131" xr:uid="{00000000-0005-0000-0000-000086000000}"/>
    <cellStyle name="Денежный 2 2" xfId="132" xr:uid="{00000000-0005-0000-0000-000087000000}"/>
    <cellStyle name="Денежный 3" xfId="238" xr:uid="{00000000-0005-0000-0000-000088000000}"/>
    <cellStyle name="Заголовок 1 2" xfId="133" xr:uid="{00000000-0005-0000-0000-000089000000}"/>
    <cellStyle name="Заголовок 2 2" xfId="134" xr:uid="{00000000-0005-0000-0000-00008A000000}"/>
    <cellStyle name="Заголовок 3 2" xfId="135" xr:uid="{00000000-0005-0000-0000-00008B000000}"/>
    <cellStyle name="Заголовок 4 2" xfId="136" xr:uid="{00000000-0005-0000-0000-00008C000000}"/>
    <cellStyle name="Итог 10" xfId="137" xr:uid="{00000000-0005-0000-0000-00008D000000}"/>
    <cellStyle name="Итог 10 2" xfId="138" xr:uid="{00000000-0005-0000-0000-00008E000000}"/>
    <cellStyle name="Итог 10 3" xfId="139" xr:uid="{00000000-0005-0000-0000-00008F000000}"/>
    <cellStyle name="Итог 10 4" xfId="140" xr:uid="{00000000-0005-0000-0000-000090000000}"/>
    <cellStyle name="Итог 11" xfId="141" xr:uid="{00000000-0005-0000-0000-000091000000}"/>
    <cellStyle name="Итог 11 2" xfId="142" xr:uid="{00000000-0005-0000-0000-000092000000}"/>
    <cellStyle name="Итог 11 3" xfId="143" xr:uid="{00000000-0005-0000-0000-000093000000}"/>
    <cellStyle name="Итог 11 4" xfId="144" xr:uid="{00000000-0005-0000-0000-000094000000}"/>
    <cellStyle name="Итог 2" xfId="145" xr:uid="{00000000-0005-0000-0000-000095000000}"/>
    <cellStyle name="Итог 2 2" xfId="146" xr:uid="{00000000-0005-0000-0000-000096000000}"/>
    <cellStyle name="Итог 2 3" xfId="147" xr:uid="{00000000-0005-0000-0000-000097000000}"/>
    <cellStyle name="Итог 2 4" xfId="148" xr:uid="{00000000-0005-0000-0000-000098000000}"/>
    <cellStyle name="Итог 3" xfId="149" xr:uid="{00000000-0005-0000-0000-000099000000}"/>
    <cellStyle name="Итог 3 2" xfId="150" xr:uid="{00000000-0005-0000-0000-00009A000000}"/>
    <cellStyle name="Итог 3 3" xfId="151" xr:uid="{00000000-0005-0000-0000-00009B000000}"/>
    <cellStyle name="Итог 3 4" xfId="152" xr:uid="{00000000-0005-0000-0000-00009C000000}"/>
    <cellStyle name="Итог 4" xfId="153" xr:uid="{00000000-0005-0000-0000-00009D000000}"/>
    <cellStyle name="Итог 4 2" xfId="154" xr:uid="{00000000-0005-0000-0000-00009E000000}"/>
    <cellStyle name="Итог 4 3" xfId="155" xr:uid="{00000000-0005-0000-0000-00009F000000}"/>
    <cellStyle name="Итог 4 4" xfId="156" xr:uid="{00000000-0005-0000-0000-0000A0000000}"/>
    <cellStyle name="Итог 5" xfId="157" xr:uid="{00000000-0005-0000-0000-0000A1000000}"/>
    <cellStyle name="Итог 5 2" xfId="158" xr:uid="{00000000-0005-0000-0000-0000A2000000}"/>
    <cellStyle name="Итог 5 3" xfId="159" xr:uid="{00000000-0005-0000-0000-0000A3000000}"/>
    <cellStyle name="Итог 5 4" xfId="160" xr:uid="{00000000-0005-0000-0000-0000A4000000}"/>
    <cellStyle name="Итог 6" xfId="161" xr:uid="{00000000-0005-0000-0000-0000A5000000}"/>
    <cellStyle name="Итог 6 2" xfId="162" xr:uid="{00000000-0005-0000-0000-0000A6000000}"/>
    <cellStyle name="Итог 6 3" xfId="163" xr:uid="{00000000-0005-0000-0000-0000A7000000}"/>
    <cellStyle name="Итог 6 4" xfId="164" xr:uid="{00000000-0005-0000-0000-0000A8000000}"/>
    <cellStyle name="Итог 7" xfId="165" xr:uid="{00000000-0005-0000-0000-0000A9000000}"/>
    <cellStyle name="Итог 7 2" xfId="166" xr:uid="{00000000-0005-0000-0000-0000AA000000}"/>
    <cellStyle name="Итог 7 3" xfId="167" xr:uid="{00000000-0005-0000-0000-0000AB000000}"/>
    <cellStyle name="Итог 7 4" xfId="168" xr:uid="{00000000-0005-0000-0000-0000AC000000}"/>
    <cellStyle name="Итог 8" xfId="169" xr:uid="{00000000-0005-0000-0000-0000AD000000}"/>
    <cellStyle name="Итог 8 2" xfId="170" xr:uid="{00000000-0005-0000-0000-0000AE000000}"/>
    <cellStyle name="Итог 8 3" xfId="171" xr:uid="{00000000-0005-0000-0000-0000AF000000}"/>
    <cellStyle name="Итог 8 4" xfId="172" xr:uid="{00000000-0005-0000-0000-0000B0000000}"/>
    <cellStyle name="Итог 9" xfId="173" xr:uid="{00000000-0005-0000-0000-0000B1000000}"/>
    <cellStyle name="Итог 9 2" xfId="174" xr:uid="{00000000-0005-0000-0000-0000B2000000}"/>
    <cellStyle name="Итог 9 3" xfId="175" xr:uid="{00000000-0005-0000-0000-0000B3000000}"/>
    <cellStyle name="Итог 9 4" xfId="176" xr:uid="{00000000-0005-0000-0000-0000B4000000}"/>
    <cellStyle name="Контрольная ячейка 2" xfId="177" xr:uid="{00000000-0005-0000-0000-0000B5000000}"/>
    <cellStyle name="Название 2" xfId="178" xr:uid="{00000000-0005-0000-0000-0000B6000000}"/>
    <cellStyle name="Нейтральный 2" xfId="179" xr:uid="{00000000-0005-0000-0000-0000B7000000}"/>
    <cellStyle name="Обычный" xfId="0" builtinId="0"/>
    <cellStyle name="Обычный 2" xfId="180" xr:uid="{00000000-0005-0000-0000-0000B9000000}"/>
    <cellStyle name="Обычный 2 2" xfId="181" xr:uid="{00000000-0005-0000-0000-0000BA000000}"/>
    <cellStyle name="Обычный 2 3" xfId="241" xr:uid="{00000000-0005-0000-0000-0000BB000000}"/>
    <cellStyle name="Обычный 3" xfId="182" xr:uid="{00000000-0005-0000-0000-0000BC000000}"/>
    <cellStyle name="Обычный 4" xfId="183" xr:uid="{00000000-0005-0000-0000-0000BD000000}"/>
    <cellStyle name="Обычный 5" xfId="184" xr:uid="{00000000-0005-0000-0000-0000BE000000}"/>
    <cellStyle name="Обычный 6" xfId="235" xr:uid="{00000000-0005-0000-0000-0000BF000000}"/>
    <cellStyle name="Обычный 7" xfId="239" xr:uid="{00000000-0005-0000-0000-0000C0000000}"/>
    <cellStyle name="Плохой 2" xfId="185" xr:uid="{00000000-0005-0000-0000-0000C1000000}"/>
    <cellStyle name="Пояснение 2" xfId="186" xr:uid="{00000000-0005-0000-0000-0000C2000000}"/>
    <cellStyle name="Примечание 10" xfId="187" xr:uid="{00000000-0005-0000-0000-0000C3000000}"/>
    <cellStyle name="Примечание 10 2" xfId="188" xr:uid="{00000000-0005-0000-0000-0000C4000000}"/>
    <cellStyle name="Примечание 10 3" xfId="189" xr:uid="{00000000-0005-0000-0000-0000C5000000}"/>
    <cellStyle name="Примечание 10 4" xfId="190" xr:uid="{00000000-0005-0000-0000-0000C6000000}"/>
    <cellStyle name="Примечание 11" xfId="191" xr:uid="{00000000-0005-0000-0000-0000C7000000}"/>
    <cellStyle name="Примечание 11 2" xfId="192" xr:uid="{00000000-0005-0000-0000-0000C8000000}"/>
    <cellStyle name="Примечание 11 3" xfId="193" xr:uid="{00000000-0005-0000-0000-0000C9000000}"/>
    <cellStyle name="Примечание 11 4" xfId="194" xr:uid="{00000000-0005-0000-0000-0000CA000000}"/>
    <cellStyle name="Примечание 2" xfId="195" xr:uid="{00000000-0005-0000-0000-0000CB000000}"/>
    <cellStyle name="Примечание 2 2" xfId="196" xr:uid="{00000000-0005-0000-0000-0000CC000000}"/>
    <cellStyle name="Примечание 2 3" xfId="197" xr:uid="{00000000-0005-0000-0000-0000CD000000}"/>
    <cellStyle name="Примечание 2 4" xfId="198" xr:uid="{00000000-0005-0000-0000-0000CE000000}"/>
    <cellStyle name="Примечание 3" xfId="199" xr:uid="{00000000-0005-0000-0000-0000CF000000}"/>
    <cellStyle name="Примечание 3 2" xfId="200" xr:uid="{00000000-0005-0000-0000-0000D0000000}"/>
    <cellStyle name="Примечание 3 3" xfId="201" xr:uid="{00000000-0005-0000-0000-0000D1000000}"/>
    <cellStyle name="Примечание 3 4" xfId="202" xr:uid="{00000000-0005-0000-0000-0000D2000000}"/>
    <cellStyle name="Примечание 4" xfId="203" xr:uid="{00000000-0005-0000-0000-0000D3000000}"/>
    <cellStyle name="Примечание 4 2" xfId="204" xr:uid="{00000000-0005-0000-0000-0000D4000000}"/>
    <cellStyle name="Примечание 4 3" xfId="205" xr:uid="{00000000-0005-0000-0000-0000D5000000}"/>
    <cellStyle name="Примечание 4 4" xfId="206" xr:uid="{00000000-0005-0000-0000-0000D6000000}"/>
    <cellStyle name="Примечание 5" xfId="207" xr:uid="{00000000-0005-0000-0000-0000D7000000}"/>
    <cellStyle name="Примечание 5 2" xfId="208" xr:uid="{00000000-0005-0000-0000-0000D8000000}"/>
    <cellStyle name="Примечание 5 3" xfId="209" xr:uid="{00000000-0005-0000-0000-0000D9000000}"/>
    <cellStyle name="Примечание 5 4" xfId="210" xr:uid="{00000000-0005-0000-0000-0000DA000000}"/>
    <cellStyle name="Примечание 6" xfId="211" xr:uid="{00000000-0005-0000-0000-0000DB000000}"/>
    <cellStyle name="Примечание 6 2" xfId="212" xr:uid="{00000000-0005-0000-0000-0000DC000000}"/>
    <cellStyle name="Примечание 6 3" xfId="213" xr:uid="{00000000-0005-0000-0000-0000DD000000}"/>
    <cellStyle name="Примечание 6 4" xfId="214" xr:uid="{00000000-0005-0000-0000-0000DE000000}"/>
    <cellStyle name="Примечание 7" xfId="215" xr:uid="{00000000-0005-0000-0000-0000DF000000}"/>
    <cellStyle name="Примечание 7 2" xfId="216" xr:uid="{00000000-0005-0000-0000-0000E0000000}"/>
    <cellStyle name="Примечание 7 3" xfId="217" xr:uid="{00000000-0005-0000-0000-0000E1000000}"/>
    <cellStyle name="Примечание 7 4" xfId="218" xr:uid="{00000000-0005-0000-0000-0000E2000000}"/>
    <cellStyle name="Примечание 8" xfId="219" xr:uid="{00000000-0005-0000-0000-0000E3000000}"/>
    <cellStyle name="Примечание 8 2" xfId="220" xr:uid="{00000000-0005-0000-0000-0000E4000000}"/>
    <cellStyle name="Примечание 8 3" xfId="221" xr:uid="{00000000-0005-0000-0000-0000E5000000}"/>
    <cellStyle name="Примечание 8 4" xfId="222" xr:uid="{00000000-0005-0000-0000-0000E6000000}"/>
    <cellStyle name="Примечание 9" xfId="223" xr:uid="{00000000-0005-0000-0000-0000E7000000}"/>
    <cellStyle name="Примечание 9 2" xfId="224" xr:uid="{00000000-0005-0000-0000-0000E8000000}"/>
    <cellStyle name="Примечание 9 3" xfId="225" xr:uid="{00000000-0005-0000-0000-0000E9000000}"/>
    <cellStyle name="Примечание 9 4" xfId="226" xr:uid="{00000000-0005-0000-0000-0000EA000000}"/>
    <cellStyle name="Процентный" xfId="1" builtinId="5"/>
    <cellStyle name="Процентный 2" xfId="227" xr:uid="{00000000-0005-0000-0000-0000EC000000}"/>
    <cellStyle name="Процентный 3" xfId="228" xr:uid="{00000000-0005-0000-0000-0000ED000000}"/>
    <cellStyle name="Связанная ячейка 2" xfId="229" xr:uid="{00000000-0005-0000-0000-0000EE000000}"/>
    <cellStyle name="Текст предупреждения 2" xfId="230" xr:uid="{00000000-0005-0000-0000-0000EF000000}"/>
    <cellStyle name="Финансовый 2" xfId="231" xr:uid="{00000000-0005-0000-0000-0000F1000000}"/>
    <cellStyle name="Финансовый 3" xfId="232" xr:uid="{00000000-0005-0000-0000-0000F2000000}"/>
    <cellStyle name="Хороший 2" xfId="233" xr:uid="{00000000-0005-0000-0000-0000F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2FE61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31EF70"/>
      <rgbColor rgb="FF800080"/>
      <rgbColor rgb="FFC00000"/>
      <rgbColor rgb="FF00CC66"/>
      <rgbColor rgb="FF010DF5"/>
      <rgbColor rgb="FF00CCFF"/>
      <rgbColor rgb="FFF2F2F2"/>
      <rgbColor rgb="FFCCFFCC"/>
      <rgbColor rgb="FFFFFF99"/>
      <rgbColor rgb="FF99CCFF"/>
      <rgbColor rgb="FFFF99CC"/>
      <rgbColor rgb="FFCC99FF"/>
      <rgbColor rgb="FFFBE5D6"/>
      <rgbColor rgb="FF3366FF"/>
      <rgbColor rgb="FF00B0F0"/>
      <rgbColor rgb="FF99CC00"/>
      <rgbColor rgb="FFFFCC00"/>
      <rgbColor rgb="FFFF9900"/>
      <rgbColor rgb="FFFF6600"/>
      <rgbColor rgb="FF666699"/>
      <rgbColor rgb="FF92D05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99FF"/>
      <color rgb="FF0066FF"/>
      <color rgb="FFFF00FF"/>
      <color rgb="FFFFFF00"/>
      <color rgb="FFCC0099"/>
      <color rgb="FFFF3300"/>
      <color rgb="FF00FF00"/>
      <color rgb="FFC800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jpe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jpeg"/><Relationship Id="rId53" Type="http://schemas.openxmlformats.org/officeDocument/2006/relationships/image" Target="../media/image53.png"/><Relationship Id="rId74" Type="http://schemas.openxmlformats.org/officeDocument/2006/relationships/image" Target="../media/image74.jpe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56" Type="http://schemas.openxmlformats.org/officeDocument/2006/relationships/image" Target="../media/image56.pn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jpe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200160</xdr:colOff>
      <xdr:row>70</xdr:row>
      <xdr:rowOff>0</xdr:rowOff>
    </xdr:from>
    <xdr:to>
      <xdr:col>2</xdr:col>
      <xdr:colOff>1609560</xdr:colOff>
      <xdr:row>70</xdr:row>
      <xdr:rowOff>0</xdr:rowOff>
    </xdr:to>
    <xdr:pic>
      <xdr:nvPicPr>
        <xdr:cNvPr id="2" name="Рисунок 5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>
        <a:xfrm>
          <a:off x="2750040" y="36335880"/>
          <a:ext cx="140940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141120</xdr:colOff>
      <xdr:row>91</xdr:row>
      <xdr:rowOff>0</xdr:rowOff>
    </xdr:from>
    <xdr:to>
      <xdr:col>2</xdr:col>
      <xdr:colOff>1613160</xdr:colOff>
      <xdr:row>91</xdr:row>
      <xdr:rowOff>0</xdr:rowOff>
    </xdr:to>
    <xdr:pic>
      <xdr:nvPicPr>
        <xdr:cNvPr id="15" name="Рисунок 3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>
        <a:xfrm>
          <a:off x="2691000" y="52880760"/>
          <a:ext cx="147204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488583</xdr:colOff>
      <xdr:row>46</xdr:row>
      <xdr:rowOff>57890</xdr:rowOff>
    </xdr:from>
    <xdr:to>
      <xdr:col>2</xdr:col>
      <xdr:colOff>1714500</xdr:colOff>
      <xdr:row>46</xdr:row>
      <xdr:rowOff>924060</xdr:rowOff>
    </xdr:to>
    <xdr:pic>
      <xdr:nvPicPr>
        <xdr:cNvPr id="47" name="Изображение 3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>
        <a:xfrm>
          <a:off x="3155583" y="19584140"/>
          <a:ext cx="1225917" cy="86617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584702</xdr:colOff>
      <xdr:row>48</xdr:row>
      <xdr:rowOff>39959</xdr:rowOff>
    </xdr:from>
    <xdr:to>
      <xdr:col>2</xdr:col>
      <xdr:colOff>1573749</xdr:colOff>
      <xdr:row>48</xdr:row>
      <xdr:rowOff>916781</xdr:rowOff>
    </xdr:to>
    <xdr:pic>
      <xdr:nvPicPr>
        <xdr:cNvPr id="48" name="Изображение 4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51702" y="21471209"/>
          <a:ext cx="989047" cy="876822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797720</xdr:colOff>
      <xdr:row>75</xdr:row>
      <xdr:rowOff>166687</xdr:rowOff>
    </xdr:from>
    <xdr:to>
      <xdr:col>2</xdr:col>
      <xdr:colOff>1404937</xdr:colOff>
      <xdr:row>75</xdr:row>
      <xdr:rowOff>899237</xdr:rowOff>
    </xdr:to>
    <xdr:pic>
      <xdr:nvPicPr>
        <xdr:cNvPr id="52" name="Изображение 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464720" y="35540156"/>
          <a:ext cx="607217" cy="7325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409680</xdr:colOff>
      <xdr:row>167</xdr:row>
      <xdr:rowOff>0</xdr:rowOff>
    </xdr:from>
    <xdr:to>
      <xdr:col>2</xdr:col>
      <xdr:colOff>1533240</xdr:colOff>
      <xdr:row>167</xdr:row>
      <xdr:rowOff>0</xdr:rowOff>
    </xdr:to>
    <xdr:pic>
      <xdr:nvPicPr>
        <xdr:cNvPr id="56" name="Изображение 24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>
        <a:xfrm>
          <a:off x="2959560" y="120296880"/>
          <a:ext cx="1123560" cy="2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447840</xdr:colOff>
      <xdr:row>167</xdr:row>
      <xdr:rowOff>0</xdr:rowOff>
    </xdr:from>
    <xdr:to>
      <xdr:col>2</xdr:col>
      <xdr:colOff>1562040</xdr:colOff>
      <xdr:row>167</xdr:row>
      <xdr:rowOff>0</xdr:rowOff>
    </xdr:to>
    <xdr:pic>
      <xdr:nvPicPr>
        <xdr:cNvPr id="57" name="Изображение 28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>
        <a:xfrm>
          <a:off x="2997720" y="121154040"/>
          <a:ext cx="1114200" cy="3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285840</xdr:colOff>
      <xdr:row>178</xdr:row>
      <xdr:rowOff>0</xdr:rowOff>
    </xdr:from>
    <xdr:to>
      <xdr:col>2</xdr:col>
      <xdr:colOff>1546560</xdr:colOff>
      <xdr:row>178</xdr:row>
      <xdr:rowOff>0</xdr:rowOff>
    </xdr:to>
    <xdr:pic>
      <xdr:nvPicPr>
        <xdr:cNvPr id="60" name="Изображение 5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>
        <a:xfrm>
          <a:off x="2835720" y="133431840"/>
          <a:ext cx="126072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200160</xdr:colOff>
      <xdr:row>181</xdr:row>
      <xdr:rowOff>0</xdr:rowOff>
    </xdr:from>
    <xdr:to>
      <xdr:col>2</xdr:col>
      <xdr:colOff>1625400</xdr:colOff>
      <xdr:row>181</xdr:row>
      <xdr:rowOff>0</xdr:rowOff>
    </xdr:to>
    <xdr:pic>
      <xdr:nvPicPr>
        <xdr:cNvPr id="61" name="Изображение 55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>
        <a:xfrm>
          <a:off x="2750040" y="137156040"/>
          <a:ext cx="142524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190440</xdr:colOff>
      <xdr:row>205</xdr:row>
      <xdr:rowOff>0</xdr:rowOff>
    </xdr:from>
    <xdr:to>
      <xdr:col>5</xdr:col>
      <xdr:colOff>1530</xdr:colOff>
      <xdr:row>205</xdr:row>
      <xdr:rowOff>0</xdr:rowOff>
    </xdr:to>
    <xdr:pic>
      <xdr:nvPicPr>
        <xdr:cNvPr id="74" name="Изображение 87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>
        <a:xfrm>
          <a:off x="2740320" y="161902080"/>
          <a:ext cx="146844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79200</xdr:colOff>
      <xdr:row>209</xdr:row>
      <xdr:rowOff>0</xdr:rowOff>
    </xdr:from>
    <xdr:to>
      <xdr:col>5</xdr:col>
      <xdr:colOff>4545</xdr:colOff>
      <xdr:row>209</xdr:row>
      <xdr:rowOff>0</xdr:rowOff>
    </xdr:to>
    <xdr:pic>
      <xdr:nvPicPr>
        <xdr:cNvPr id="77" name="Изображение 9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>
        <a:xfrm>
          <a:off x="2629080" y="168169320"/>
          <a:ext cx="155412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49320</xdr:colOff>
      <xdr:row>238</xdr:row>
      <xdr:rowOff>0</xdr:rowOff>
    </xdr:from>
    <xdr:to>
      <xdr:col>2</xdr:col>
      <xdr:colOff>1572840</xdr:colOff>
      <xdr:row>238</xdr:row>
      <xdr:rowOff>0</xdr:rowOff>
    </xdr:to>
    <xdr:pic>
      <xdr:nvPicPr>
        <xdr:cNvPr id="108" name="Изображение 122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>
        <a:xfrm>
          <a:off x="2599200" y="203214960"/>
          <a:ext cx="152352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426968</xdr:colOff>
      <xdr:row>51</xdr:row>
      <xdr:rowOff>132418</xdr:rowOff>
    </xdr:from>
    <xdr:to>
      <xdr:col>2</xdr:col>
      <xdr:colOff>2012156</xdr:colOff>
      <xdr:row>51</xdr:row>
      <xdr:rowOff>910342</xdr:rowOff>
    </xdr:to>
    <xdr:pic>
      <xdr:nvPicPr>
        <xdr:cNvPr id="116" name="Рисунок 250" descr="CC3110.png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093968" y="22885262"/>
          <a:ext cx="1585188" cy="77792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743387</xdr:colOff>
      <xdr:row>168</xdr:row>
      <xdr:rowOff>23811</xdr:rowOff>
    </xdr:from>
    <xdr:to>
      <xdr:col>2</xdr:col>
      <xdr:colOff>1498266</xdr:colOff>
      <xdr:row>168</xdr:row>
      <xdr:rowOff>928687</xdr:rowOff>
    </xdr:to>
    <xdr:pic>
      <xdr:nvPicPr>
        <xdr:cNvPr id="121" name="Рисунок 258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410387" y="174331311"/>
          <a:ext cx="754879" cy="90487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270218</xdr:colOff>
      <xdr:row>28</xdr:row>
      <xdr:rowOff>104051</xdr:rowOff>
    </xdr:from>
    <xdr:to>
      <xdr:col>2</xdr:col>
      <xdr:colOff>1857373</xdr:colOff>
      <xdr:row>28</xdr:row>
      <xdr:rowOff>905221</xdr:rowOff>
    </xdr:to>
    <xdr:pic>
      <xdr:nvPicPr>
        <xdr:cNvPr id="132" name="Рисунок 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>
        <a:xfrm>
          <a:off x="2937218" y="6878707"/>
          <a:ext cx="1587155" cy="80117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546135</xdr:colOff>
      <xdr:row>30</xdr:row>
      <xdr:rowOff>83520</xdr:rowOff>
    </xdr:from>
    <xdr:to>
      <xdr:col>2</xdr:col>
      <xdr:colOff>1702594</xdr:colOff>
      <xdr:row>30</xdr:row>
      <xdr:rowOff>869156</xdr:rowOff>
    </xdr:to>
    <xdr:pic>
      <xdr:nvPicPr>
        <xdr:cNvPr id="143" name="Рисунок 28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13135" y="7810676"/>
          <a:ext cx="1156459" cy="78563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671626</xdr:colOff>
      <xdr:row>107</xdr:row>
      <xdr:rowOff>47475</xdr:rowOff>
    </xdr:from>
    <xdr:to>
      <xdr:col>2</xdr:col>
      <xdr:colOff>1443037</xdr:colOff>
      <xdr:row>107</xdr:row>
      <xdr:rowOff>885825</xdr:rowOff>
    </xdr:to>
    <xdr:pic>
      <xdr:nvPicPr>
        <xdr:cNvPr id="158" name="Рисунок 98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338626" y="67960725"/>
          <a:ext cx="771411" cy="8383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570873</xdr:colOff>
      <xdr:row>119</xdr:row>
      <xdr:rowOff>163499</xdr:rowOff>
    </xdr:from>
    <xdr:to>
      <xdr:col>2</xdr:col>
      <xdr:colOff>1559719</xdr:colOff>
      <xdr:row>119</xdr:row>
      <xdr:rowOff>897731</xdr:rowOff>
    </xdr:to>
    <xdr:pic>
      <xdr:nvPicPr>
        <xdr:cNvPr id="160" name="Рисунок 107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37873" y="75482437"/>
          <a:ext cx="988846" cy="734232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354600</xdr:colOff>
      <xdr:row>174</xdr:row>
      <xdr:rowOff>0</xdr:rowOff>
    </xdr:from>
    <xdr:to>
      <xdr:col>2</xdr:col>
      <xdr:colOff>1377360</xdr:colOff>
      <xdr:row>174</xdr:row>
      <xdr:rowOff>0</xdr:rowOff>
    </xdr:to>
    <xdr:pic>
      <xdr:nvPicPr>
        <xdr:cNvPr id="169" name="Рисунок 131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>
        <a:xfrm>
          <a:off x="2904480" y="129145320"/>
          <a:ext cx="102276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449448</xdr:colOff>
      <xdr:row>53</xdr:row>
      <xdr:rowOff>43609</xdr:rowOff>
    </xdr:from>
    <xdr:to>
      <xdr:col>2</xdr:col>
      <xdr:colOff>1797844</xdr:colOff>
      <xdr:row>53</xdr:row>
      <xdr:rowOff>871156</xdr:rowOff>
    </xdr:to>
    <xdr:pic>
      <xdr:nvPicPr>
        <xdr:cNvPr id="177" name="Рисунок 269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16448" y="23748953"/>
          <a:ext cx="1348396" cy="82754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294461</xdr:colOff>
      <xdr:row>58</xdr:row>
      <xdr:rowOff>121399</xdr:rowOff>
    </xdr:from>
    <xdr:to>
      <xdr:col>2</xdr:col>
      <xdr:colOff>1986546</xdr:colOff>
      <xdr:row>58</xdr:row>
      <xdr:rowOff>904875</xdr:rowOff>
    </xdr:to>
    <xdr:pic>
      <xdr:nvPicPr>
        <xdr:cNvPr id="183" name="Рисунок 257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>
        <a:xfrm>
          <a:off x="2961461" y="24779243"/>
          <a:ext cx="1692085" cy="78347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462274</xdr:colOff>
      <xdr:row>45</xdr:row>
      <xdr:rowOff>15012</xdr:rowOff>
    </xdr:from>
    <xdr:to>
      <xdr:col>2</xdr:col>
      <xdr:colOff>1797844</xdr:colOff>
      <xdr:row>46</xdr:row>
      <xdr:rowOff>32781</xdr:rowOff>
    </xdr:to>
    <xdr:pic>
      <xdr:nvPicPr>
        <xdr:cNvPr id="203" name="Рисунок 7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29274" y="18588762"/>
          <a:ext cx="1335570" cy="97026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330201</xdr:colOff>
      <xdr:row>47</xdr:row>
      <xdr:rowOff>49632</xdr:rowOff>
    </xdr:from>
    <xdr:to>
      <xdr:col>2</xdr:col>
      <xdr:colOff>1702592</xdr:colOff>
      <xdr:row>47</xdr:row>
      <xdr:rowOff>867719</xdr:rowOff>
    </xdr:to>
    <xdr:pic>
      <xdr:nvPicPr>
        <xdr:cNvPr id="204" name="Рисунок 8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 flipH="1">
          <a:off x="2997201" y="20528382"/>
          <a:ext cx="1372391" cy="81808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369000</xdr:colOff>
      <xdr:row>191</xdr:row>
      <xdr:rowOff>0</xdr:rowOff>
    </xdr:from>
    <xdr:to>
      <xdr:col>2</xdr:col>
      <xdr:colOff>1132920</xdr:colOff>
      <xdr:row>191</xdr:row>
      <xdr:rowOff>0</xdr:rowOff>
    </xdr:to>
    <xdr:pic>
      <xdr:nvPicPr>
        <xdr:cNvPr id="221" name="Рисунок 69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>
        <a:xfrm>
          <a:off x="2918880" y="140909040"/>
          <a:ext cx="76392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285840</xdr:colOff>
      <xdr:row>209</xdr:row>
      <xdr:rowOff>0</xdr:rowOff>
    </xdr:from>
    <xdr:to>
      <xdr:col>2</xdr:col>
      <xdr:colOff>1254960</xdr:colOff>
      <xdr:row>209</xdr:row>
      <xdr:rowOff>0</xdr:rowOff>
    </xdr:to>
    <xdr:pic>
      <xdr:nvPicPr>
        <xdr:cNvPr id="229" name="Рисунок 143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>
        <a:xfrm>
          <a:off x="2835720" y="168169320"/>
          <a:ext cx="969120" cy="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178560</xdr:colOff>
      <xdr:row>217</xdr:row>
      <xdr:rowOff>0</xdr:rowOff>
    </xdr:from>
    <xdr:to>
      <xdr:col>2</xdr:col>
      <xdr:colOff>1428480</xdr:colOff>
      <xdr:row>217</xdr:row>
      <xdr:rowOff>0</xdr:rowOff>
    </xdr:to>
    <xdr:pic>
      <xdr:nvPicPr>
        <xdr:cNvPr id="231" name="Рисунок 188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>
        <a:xfrm>
          <a:off x="2728440" y="176742000"/>
          <a:ext cx="1249920" cy="3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662115</xdr:colOff>
      <xdr:row>111</xdr:row>
      <xdr:rowOff>45011</xdr:rowOff>
    </xdr:from>
    <xdr:to>
      <xdr:col>2</xdr:col>
      <xdr:colOff>1552575</xdr:colOff>
      <xdr:row>111</xdr:row>
      <xdr:rowOff>904875</xdr:rowOff>
    </xdr:to>
    <xdr:pic>
      <xdr:nvPicPr>
        <xdr:cNvPr id="236" name="Рисунок 244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329115" y="95402167"/>
          <a:ext cx="890460" cy="85986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460211</xdr:colOff>
      <xdr:row>77</xdr:row>
      <xdr:rowOff>19013</xdr:rowOff>
    </xdr:from>
    <xdr:to>
      <xdr:col>2</xdr:col>
      <xdr:colOff>1869281</xdr:colOff>
      <xdr:row>77</xdr:row>
      <xdr:rowOff>912018</xdr:rowOff>
    </xdr:to>
    <xdr:pic>
      <xdr:nvPicPr>
        <xdr:cNvPr id="251" name="Рисунок 309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>
        <a:xfrm>
          <a:off x="3127211" y="40154982"/>
          <a:ext cx="1409070" cy="89300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900734</xdr:colOff>
      <xdr:row>81</xdr:row>
      <xdr:rowOff>58910</xdr:rowOff>
    </xdr:from>
    <xdr:to>
      <xdr:col>2</xdr:col>
      <xdr:colOff>1319516</xdr:colOff>
      <xdr:row>81</xdr:row>
      <xdr:rowOff>904875</xdr:rowOff>
    </xdr:to>
    <xdr:pic>
      <xdr:nvPicPr>
        <xdr:cNvPr id="260" name="Рисунок 18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>
        <a:xfrm>
          <a:off x="3567734" y="43052379"/>
          <a:ext cx="418782" cy="84596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892292</xdr:colOff>
      <xdr:row>82</xdr:row>
      <xdr:rowOff>73256</xdr:rowOff>
    </xdr:from>
    <xdr:to>
      <xdr:col>2</xdr:col>
      <xdr:colOff>1309688</xdr:colOff>
      <xdr:row>82</xdr:row>
      <xdr:rowOff>876299</xdr:rowOff>
    </xdr:to>
    <xdr:pic>
      <xdr:nvPicPr>
        <xdr:cNvPr id="262" name="Рисунок 23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559292" y="44971725"/>
          <a:ext cx="417396" cy="803043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608859</xdr:colOff>
      <xdr:row>81</xdr:row>
      <xdr:rowOff>0</xdr:rowOff>
    </xdr:from>
    <xdr:to>
      <xdr:col>2</xdr:col>
      <xdr:colOff>1619249</xdr:colOff>
      <xdr:row>81</xdr:row>
      <xdr:rowOff>433</xdr:rowOff>
    </xdr:to>
    <xdr:pic>
      <xdr:nvPicPr>
        <xdr:cNvPr id="264" name="Рисунок 21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75859" y="42069233"/>
          <a:ext cx="1010390" cy="92466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650185</xdr:colOff>
      <xdr:row>130</xdr:row>
      <xdr:rowOff>51344</xdr:rowOff>
    </xdr:from>
    <xdr:to>
      <xdr:col>2</xdr:col>
      <xdr:colOff>1393031</xdr:colOff>
      <xdr:row>130</xdr:row>
      <xdr:rowOff>911713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7185" y="89657782"/>
          <a:ext cx="742846" cy="860369"/>
        </a:xfrm>
        <a:prstGeom prst="rect">
          <a:avLst/>
        </a:prstGeom>
      </xdr:spPr>
    </xdr:pic>
    <xdr:clientData/>
  </xdr:twoCellAnchor>
  <xdr:twoCellAnchor>
    <xdr:from>
      <xdr:col>2</xdr:col>
      <xdr:colOff>940594</xdr:colOff>
      <xdr:row>73</xdr:row>
      <xdr:rowOff>70582</xdr:rowOff>
    </xdr:from>
    <xdr:to>
      <xdr:col>2</xdr:col>
      <xdr:colOff>1294800</xdr:colOff>
      <xdr:row>73</xdr:row>
      <xdr:rowOff>919163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07594" y="37349051"/>
          <a:ext cx="354206" cy="848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785812</xdr:colOff>
      <xdr:row>74</xdr:row>
      <xdr:rowOff>38686</xdr:rowOff>
    </xdr:from>
    <xdr:to>
      <xdr:col>2</xdr:col>
      <xdr:colOff>1404937</xdr:colOff>
      <xdr:row>74</xdr:row>
      <xdr:rowOff>902494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52812" y="39222155"/>
          <a:ext cx="619125" cy="863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697706</xdr:colOff>
      <xdr:row>84</xdr:row>
      <xdr:rowOff>64293</xdr:rowOff>
    </xdr:from>
    <xdr:to>
      <xdr:col>2</xdr:col>
      <xdr:colOff>1311281</xdr:colOff>
      <xdr:row>84</xdr:row>
      <xdr:rowOff>897728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4706" y="47820262"/>
          <a:ext cx="613575" cy="833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492919</xdr:colOff>
      <xdr:row>83</xdr:row>
      <xdr:rowOff>57150</xdr:rowOff>
    </xdr:from>
    <xdr:to>
      <xdr:col>2</xdr:col>
      <xdr:colOff>1802606</xdr:colOff>
      <xdr:row>83</xdr:row>
      <xdr:rowOff>854351</xdr:rowOff>
    </xdr:to>
    <xdr:pic>
      <xdr:nvPicPr>
        <xdr:cNvPr id="291" name="Рисунок 29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9919" y="45908119"/>
          <a:ext cx="1309687" cy="797201"/>
        </a:xfrm>
        <a:prstGeom prst="rect">
          <a:avLst/>
        </a:prstGeom>
      </xdr:spPr>
    </xdr:pic>
    <xdr:clientData/>
  </xdr:twoCellAnchor>
  <xdr:twoCellAnchor>
    <xdr:from>
      <xdr:col>2</xdr:col>
      <xdr:colOff>702469</xdr:colOff>
      <xdr:row>86</xdr:row>
      <xdr:rowOff>19050</xdr:rowOff>
    </xdr:from>
    <xdr:to>
      <xdr:col>2</xdr:col>
      <xdr:colOff>1416843</xdr:colOff>
      <xdr:row>86</xdr:row>
      <xdr:rowOff>921831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9469" y="51001613"/>
          <a:ext cx="714374" cy="902781"/>
        </a:xfrm>
        <a:prstGeom prst="rect">
          <a:avLst/>
        </a:prstGeom>
      </xdr:spPr>
    </xdr:pic>
    <xdr:clientData/>
  </xdr:twoCellAnchor>
  <xdr:twoCellAnchor>
    <xdr:from>
      <xdr:col>2</xdr:col>
      <xdr:colOff>235743</xdr:colOff>
      <xdr:row>88</xdr:row>
      <xdr:rowOff>173830</xdr:rowOff>
    </xdr:from>
    <xdr:to>
      <xdr:col>2</xdr:col>
      <xdr:colOff>1983222</xdr:colOff>
      <xdr:row>88</xdr:row>
      <xdr:rowOff>833437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2743" y="53430486"/>
          <a:ext cx="1747479" cy="659607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91</xdr:row>
      <xdr:rowOff>169067</xdr:rowOff>
    </xdr:from>
    <xdr:to>
      <xdr:col>2</xdr:col>
      <xdr:colOff>2036568</xdr:colOff>
      <xdr:row>91</xdr:row>
      <xdr:rowOff>833437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6550" y="54378223"/>
          <a:ext cx="1827018" cy="664370"/>
        </a:xfrm>
        <a:prstGeom prst="rect">
          <a:avLst/>
        </a:prstGeom>
      </xdr:spPr>
    </xdr:pic>
    <xdr:clientData/>
  </xdr:twoCellAnchor>
  <xdr:twoCellAnchor>
    <xdr:from>
      <xdr:col>2</xdr:col>
      <xdr:colOff>300569</xdr:colOff>
      <xdr:row>92</xdr:row>
      <xdr:rowOff>126205</xdr:rowOff>
    </xdr:from>
    <xdr:to>
      <xdr:col>2</xdr:col>
      <xdr:colOff>2039696</xdr:colOff>
      <xdr:row>92</xdr:row>
      <xdr:rowOff>845344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569" y="77929580"/>
          <a:ext cx="1739127" cy="719139"/>
        </a:xfrm>
        <a:prstGeom prst="rect">
          <a:avLst/>
        </a:prstGeom>
      </xdr:spPr>
    </xdr:pic>
    <xdr:clientData/>
  </xdr:twoCellAnchor>
  <xdr:twoCellAnchor>
    <xdr:from>
      <xdr:col>2</xdr:col>
      <xdr:colOff>295013</xdr:colOff>
      <xdr:row>93</xdr:row>
      <xdr:rowOff>115092</xdr:rowOff>
    </xdr:from>
    <xdr:to>
      <xdr:col>2</xdr:col>
      <xdr:colOff>2045103</xdr:colOff>
      <xdr:row>93</xdr:row>
      <xdr:rowOff>881061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013" y="56229248"/>
          <a:ext cx="1750090" cy="765969"/>
        </a:xfrm>
        <a:prstGeom prst="rect">
          <a:avLst/>
        </a:prstGeom>
      </xdr:spPr>
    </xdr:pic>
    <xdr:clientData/>
  </xdr:twoCellAnchor>
  <xdr:twoCellAnchor>
    <xdr:from>
      <xdr:col>2</xdr:col>
      <xdr:colOff>224896</xdr:colOff>
      <xdr:row>94</xdr:row>
      <xdr:rowOff>88635</xdr:rowOff>
    </xdr:from>
    <xdr:to>
      <xdr:col>2</xdr:col>
      <xdr:colOff>1940720</xdr:colOff>
      <xdr:row>94</xdr:row>
      <xdr:rowOff>838231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896" y="57155291"/>
          <a:ext cx="1715824" cy="749596"/>
        </a:xfrm>
        <a:prstGeom prst="rect">
          <a:avLst/>
        </a:prstGeom>
      </xdr:spPr>
    </xdr:pic>
    <xdr:clientData/>
  </xdr:twoCellAnchor>
  <xdr:twoCellAnchor>
    <xdr:from>
      <xdr:col>2</xdr:col>
      <xdr:colOff>248709</xdr:colOff>
      <xdr:row>95</xdr:row>
      <xdr:rowOff>112447</xdr:rowOff>
    </xdr:from>
    <xdr:to>
      <xdr:col>2</xdr:col>
      <xdr:colOff>2035968</xdr:colOff>
      <xdr:row>95</xdr:row>
      <xdr:rowOff>886917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709" y="58131603"/>
          <a:ext cx="1787259" cy="774470"/>
        </a:xfrm>
        <a:prstGeom prst="rect">
          <a:avLst/>
        </a:prstGeom>
      </xdr:spPr>
    </xdr:pic>
    <xdr:clientData/>
  </xdr:twoCellAnchor>
  <xdr:twoCellAnchor>
    <xdr:from>
      <xdr:col>2</xdr:col>
      <xdr:colOff>193146</xdr:colOff>
      <xdr:row>96</xdr:row>
      <xdr:rowOff>168012</xdr:rowOff>
    </xdr:from>
    <xdr:to>
      <xdr:col>2</xdr:col>
      <xdr:colOff>2000249</xdr:colOff>
      <xdr:row>96</xdr:row>
      <xdr:rowOff>917107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146" y="59139668"/>
          <a:ext cx="1807103" cy="749095"/>
        </a:xfrm>
        <a:prstGeom prst="rect">
          <a:avLst/>
        </a:prstGeom>
      </xdr:spPr>
    </xdr:pic>
    <xdr:clientData/>
  </xdr:twoCellAnchor>
  <xdr:twoCellAnchor>
    <xdr:from>
      <xdr:col>2</xdr:col>
      <xdr:colOff>224896</xdr:colOff>
      <xdr:row>97</xdr:row>
      <xdr:rowOff>206375</xdr:rowOff>
    </xdr:from>
    <xdr:to>
      <xdr:col>2</xdr:col>
      <xdr:colOff>1896474</xdr:colOff>
      <xdr:row>97</xdr:row>
      <xdr:rowOff>916781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896" y="60130531"/>
          <a:ext cx="1671578" cy="710406"/>
        </a:xfrm>
        <a:prstGeom prst="rect">
          <a:avLst/>
        </a:prstGeom>
      </xdr:spPr>
    </xdr:pic>
    <xdr:clientData/>
  </xdr:twoCellAnchor>
  <xdr:twoCellAnchor>
    <xdr:from>
      <xdr:col>2</xdr:col>
      <xdr:colOff>205052</xdr:colOff>
      <xdr:row>98</xdr:row>
      <xdr:rowOff>141554</xdr:rowOff>
    </xdr:from>
    <xdr:to>
      <xdr:col>2</xdr:col>
      <xdr:colOff>2095499</xdr:colOff>
      <xdr:row>98</xdr:row>
      <xdr:rowOff>834668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052" y="61018210"/>
          <a:ext cx="1890447" cy="693114"/>
        </a:xfrm>
        <a:prstGeom prst="rect">
          <a:avLst/>
        </a:prstGeom>
      </xdr:spPr>
    </xdr:pic>
    <xdr:clientData/>
  </xdr:twoCellAnchor>
  <xdr:twoCellAnchor>
    <xdr:from>
      <xdr:col>2</xdr:col>
      <xdr:colOff>239448</xdr:colOff>
      <xdr:row>99</xdr:row>
      <xdr:rowOff>145520</xdr:rowOff>
    </xdr:from>
    <xdr:to>
      <xdr:col>2</xdr:col>
      <xdr:colOff>2000249</xdr:colOff>
      <xdr:row>99</xdr:row>
      <xdr:rowOff>801401</xdr:rowOff>
    </xdr:to>
    <xdr:pic>
      <xdr:nvPicPr>
        <xdr:cNvPr id="303" name="Рисунок 30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448" y="61974676"/>
          <a:ext cx="1760801" cy="655881"/>
        </a:xfrm>
        <a:prstGeom prst="rect">
          <a:avLst/>
        </a:prstGeom>
      </xdr:spPr>
    </xdr:pic>
    <xdr:clientData/>
  </xdr:twoCellAnchor>
  <xdr:twoCellAnchor>
    <xdr:from>
      <xdr:col>2</xdr:col>
      <xdr:colOff>169334</xdr:colOff>
      <xdr:row>100</xdr:row>
      <xdr:rowOff>109800</xdr:rowOff>
    </xdr:from>
    <xdr:to>
      <xdr:col>2</xdr:col>
      <xdr:colOff>2059782</xdr:colOff>
      <xdr:row>100</xdr:row>
      <xdr:rowOff>823467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6334" y="62891456"/>
          <a:ext cx="1890448" cy="713667"/>
        </a:xfrm>
        <a:prstGeom prst="rect">
          <a:avLst/>
        </a:prstGeom>
      </xdr:spPr>
    </xdr:pic>
    <xdr:clientData/>
  </xdr:twoCellAnchor>
  <xdr:twoCellAnchor>
    <xdr:from>
      <xdr:col>2</xdr:col>
      <xdr:colOff>166690</xdr:colOff>
      <xdr:row>101</xdr:row>
      <xdr:rowOff>156104</xdr:rowOff>
    </xdr:from>
    <xdr:to>
      <xdr:col>2</xdr:col>
      <xdr:colOff>2107406</xdr:colOff>
      <xdr:row>101</xdr:row>
      <xdr:rowOff>863035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3690" y="63890260"/>
          <a:ext cx="1940716" cy="706931"/>
        </a:xfrm>
        <a:prstGeom prst="rect">
          <a:avLst/>
        </a:prstGeom>
      </xdr:spPr>
    </xdr:pic>
    <xdr:clientData/>
  </xdr:twoCellAnchor>
  <xdr:twoCellAnchor>
    <xdr:from>
      <xdr:col>2</xdr:col>
      <xdr:colOff>179919</xdr:colOff>
      <xdr:row>102</xdr:row>
      <xdr:rowOff>127000</xdr:rowOff>
    </xdr:from>
    <xdr:to>
      <xdr:col>2</xdr:col>
      <xdr:colOff>2071687</xdr:colOff>
      <xdr:row>102</xdr:row>
      <xdr:rowOff>834775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919" y="64813656"/>
          <a:ext cx="1891768" cy="707775"/>
        </a:xfrm>
        <a:prstGeom prst="rect">
          <a:avLst/>
        </a:prstGeom>
      </xdr:spPr>
    </xdr:pic>
    <xdr:clientData/>
  </xdr:twoCellAnchor>
  <xdr:twoCellAnchor>
    <xdr:from>
      <xdr:col>2</xdr:col>
      <xdr:colOff>174627</xdr:colOff>
      <xdr:row>103</xdr:row>
      <xdr:rowOff>130177</xdr:rowOff>
    </xdr:from>
    <xdr:to>
      <xdr:col>2</xdr:col>
      <xdr:colOff>2047875</xdr:colOff>
      <xdr:row>103</xdr:row>
      <xdr:rowOff>821973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1627" y="65769333"/>
          <a:ext cx="1873248" cy="691796"/>
        </a:xfrm>
        <a:prstGeom prst="rect">
          <a:avLst/>
        </a:prstGeom>
      </xdr:spPr>
    </xdr:pic>
    <xdr:clientData/>
  </xdr:twoCellAnchor>
  <xdr:twoCellAnchor>
    <xdr:from>
      <xdr:col>2</xdr:col>
      <xdr:colOff>95251</xdr:colOff>
      <xdr:row>105</xdr:row>
      <xdr:rowOff>127529</xdr:rowOff>
    </xdr:from>
    <xdr:to>
      <xdr:col>2</xdr:col>
      <xdr:colOff>2000250</xdr:colOff>
      <xdr:row>105</xdr:row>
      <xdr:rowOff>872630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1" y="84340435"/>
          <a:ext cx="1904999" cy="745101"/>
        </a:xfrm>
        <a:prstGeom prst="rect">
          <a:avLst/>
        </a:prstGeom>
      </xdr:spPr>
    </xdr:pic>
    <xdr:clientData/>
  </xdr:twoCellAnchor>
  <xdr:twoCellAnchor>
    <xdr:from>
      <xdr:col>2</xdr:col>
      <xdr:colOff>813595</xdr:colOff>
      <xdr:row>125</xdr:row>
      <xdr:rowOff>62099</xdr:rowOff>
    </xdr:from>
    <xdr:to>
      <xdr:col>2</xdr:col>
      <xdr:colOff>1226344</xdr:colOff>
      <xdr:row>125</xdr:row>
      <xdr:rowOff>916781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0595" y="82048537"/>
          <a:ext cx="412749" cy="854682"/>
        </a:xfrm>
        <a:prstGeom prst="rect">
          <a:avLst/>
        </a:prstGeom>
      </xdr:spPr>
    </xdr:pic>
    <xdr:clientData/>
  </xdr:twoCellAnchor>
  <xdr:twoCellAnchor>
    <xdr:from>
      <xdr:col>2</xdr:col>
      <xdr:colOff>128321</xdr:colOff>
      <xdr:row>238</xdr:row>
      <xdr:rowOff>179917</xdr:rowOff>
    </xdr:from>
    <xdr:to>
      <xdr:col>2</xdr:col>
      <xdr:colOff>2049379</xdr:colOff>
      <xdr:row>238</xdr:row>
      <xdr:rowOff>845343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5321" y="218373855"/>
          <a:ext cx="1921058" cy="665426"/>
        </a:xfrm>
        <a:prstGeom prst="rect">
          <a:avLst/>
        </a:prstGeom>
      </xdr:spPr>
    </xdr:pic>
    <xdr:clientData/>
  </xdr:twoCellAnchor>
  <xdr:twoCellAnchor>
    <xdr:from>
      <xdr:col>2</xdr:col>
      <xdr:colOff>464345</xdr:colOff>
      <xdr:row>40</xdr:row>
      <xdr:rowOff>107157</xdr:rowOff>
    </xdr:from>
    <xdr:to>
      <xdr:col>2</xdr:col>
      <xdr:colOff>1809397</xdr:colOff>
      <xdr:row>40</xdr:row>
      <xdr:rowOff>940594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31345" y="15454313"/>
          <a:ext cx="1345052" cy="833437"/>
        </a:xfrm>
        <a:prstGeom prst="rect">
          <a:avLst/>
        </a:prstGeom>
      </xdr:spPr>
    </xdr:pic>
    <xdr:clientData/>
  </xdr:twoCellAnchor>
  <xdr:twoCellAnchor>
    <xdr:from>
      <xdr:col>2</xdr:col>
      <xdr:colOff>595313</xdr:colOff>
      <xdr:row>164</xdr:row>
      <xdr:rowOff>11907</xdr:rowOff>
    </xdr:from>
    <xdr:to>
      <xdr:col>2</xdr:col>
      <xdr:colOff>1182342</xdr:colOff>
      <xdr:row>164</xdr:row>
      <xdr:rowOff>869156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2313" y="152471438"/>
          <a:ext cx="587029" cy="857249"/>
        </a:xfrm>
        <a:prstGeom prst="rect">
          <a:avLst/>
        </a:prstGeom>
      </xdr:spPr>
    </xdr:pic>
    <xdr:clientData/>
  </xdr:twoCellAnchor>
  <xdr:twoCellAnchor>
    <xdr:from>
      <xdr:col>2</xdr:col>
      <xdr:colOff>904875</xdr:colOff>
      <xdr:row>79</xdr:row>
      <xdr:rowOff>47626</xdr:rowOff>
    </xdr:from>
    <xdr:to>
      <xdr:col>2</xdr:col>
      <xdr:colOff>1357312</xdr:colOff>
      <xdr:row>79</xdr:row>
      <xdr:rowOff>903323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1875" y="41136095"/>
          <a:ext cx="452437" cy="855697"/>
        </a:xfrm>
        <a:prstGeom prst="rect">
          <a:avLst/>
        </a:prstGeom>
      </xdr:spPr>
    </xdr:pic>
    <xdr:clientData/>
  </xdr:twoCellAnchor>
  <xdr:twoCellAnchor>
    <xdr:from>
      <xdr:col>2</xdr:col>
      <xdr:colOff>559593</xdr:colOff>
      <xdr:row>163</xdr:row>
      <xdr:rowOff>11907</xdr:rowOff>
    </xdr:from>
    <xdr:to>
      <xdr:col>2</xdr:col>
      <xdr:colOff>1214437</xdr:colOff>
      <xdr:row>163</xdr:row>
      <xdr:rowOff>939166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6593" y="152185688"/>
          <a:ext cx="654844" cy="927259"/>
        </a:xfrm>
        <a:prstGeom prst="rect">
          <a:avLst/>
        </a:prstGeom>
      </xdr:spPr>
    </xdr:pic>
    <xdr:clientData/>
  </xdr:twoCellAnchor>
  <xdr:twoCellAnchor>
    <xdr:from>
      <xdr:col>2</xdr:col>
      <xdr:colOff>371998</xdr:colOff>
      <xdr:row>6</xdr:row>
      <xdr:rowOff>226521</xdr:rowOff>
    </xdr:from>
    <xdr:to>
      <xdr:col>2</xdr:col>
      <xdr:colOff>1819198</xdr:colOff>
      <xdr:row>6</xdr:row>
      <xdr:rowOff>521361</xdr:rowOff>
    </xdr:to>
    <xdr:pic>
      <xdr:nvPicPr>
        <xdr:cNvPr id="311" name="Рисунок 54">
          <a:extLst>
            <a:ext uri="{FF2B5EF4-FFF2-40B4-BE49-F238E27FC236}">
              <a16:creationId xmlns:a16="http://schemas.microsoft.com/office/drawing/2014/main" id="{028917E4-8297-4145-9567-8A59401AFC12}"/>
            </a:ext>
          </a:extLst>
        </xdr:cNvPr>
        <xdr:cNvPicPr/>
      </xdr:nvPicPr>
      <xdr:blipFill>
        <a:blip xmlns:r="http://schemas.openxmlformats.org/officeDocument/2006/relationships" r:embed="rId59"/>
        <a:stretch/>
      </xdr:blipFill>
      <xdr:spPr>
        <a:xfrm>
          <a:off x="3038998" y="5158354"/>
          <a:ext cx="1447200" cy="2948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138215</xdr:colOff>
      <xdr:row>8</xdr:row>
      <xdr:rowOff>174589</xdr:rowOff>
    </xdr:from>
    <xdr:to>
      <xdr:col>2</xdr:col>
      <xdr:colOff>1894417</xdr:colOff>
      <xdr:row>8</xdr:row>
      <xdr:rowOff>571501</xdr:rowOff>
    </xdr:to>
    <xdr:pic>
      <xdr:nvPicPr>
        <xdr:cNvPr id="316" name="Рисунок 278">
          <a:extLst>
            <a:ext uri="{FF2B5EF4-FFF2-40B4-BE49-F238E27FC236}">
              <a16:creationId xmlns:a16="http://schemas.microsoft.com/office/drawing/2014/main" id="{879F2A69-F196-4BB4-B260-F4DBF78C9D8A}"/>
            </a:ext>
          </a:extLst>
        </xdr:cNvPr>
        <xdr:cNvPicPr/>
      </xdr:nvPicPr>
      <xdr:blipFill>
        <a:blip xmlns:r="http://schemas.openxmlformats.org/officeDocument/2006/relationships" r:embed="rId60"/>
        <a:stretch/>
      </xdr:blipFill>
      <xdr:spPr>
        <a:xfrm>
          <a:off x="2805215" y="7032589"/>
          <a:ext cx="1756202" cy="396912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254000</xdr:colOff>
      <xdr:row>9</xdr:row>
      <xdr:rowOff>232193</xdr:rowOff>
    </xdr:from>
    <xdr:to>
      <xdr:col>2</xdr:col>
      <xdr:colOff>1835615</xdr:colOff>
      <xdr:row>9</xdr:row>
      <xdr:rowOff>579233</xdr:rowOff>
    </xdr:to>
    <xdr:pic>
      <xdr:nvPicPr>
        <xdr:cNvPr id="323" name="Рисунок 322">
          <a:extLst>
            <a:ext uri="{FF2B5EF4-FFF2-40B4-BE49-F238E27FC236}">
              <a16:creationId xmlns:a16="http://schemas.microsoft.com/office/drawing/2014/main" id="{FC45F750-30E4-4E59-84CC-778393C3CF29}"/>
            </a:ext>
          </a:extLst>
        </xdr:cNvPr>
        <xdr:cNvPicPr/>
      </xdr:nvPicPr>
      <xdr:blipFill>
        <a:blip xmlns:r="http://schemas.openxmlformats.org/officeDocument/2006/relationships" r:embed="rId61"/>
        <a:stretch/>
      </xdr:blipFill>
      <xdr:spPr>
        <a:xfrm>
          <a:off x="2921000" y="8762360"/>
          <a:ext cx="1581615" cy="347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338666</xdr:colOff>
      <xdr:row>10</xdr:row>
      <xdr:rowOff>162165</xdr:rowOff>
    </xdr:from>
    <xdr:to>
      <xdr:col>2</xdr:col>
      <xdr:colOff>1855388</xdr:colOff>
      <xdr:row>10</xdr:row>
      <xdr:rowOff>502684</xdr:rowOff>
    </xdr:to>
    <xdr:pic>
      <xdr:nvPicPr>
        <xdr:cNvPr id="327" name="Рисунок 326">
          <a:extLst>
            <a:ext uri="{FF2B5EF4-FFF2-40B4-BE49-F238E27FC236}">
              <a16:creationId xmlns:a16="http://schemas.microsoft.com/office/drawing/2014/main" id="{2D78229C-9794-4DA8-BC42-77A6180F6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5666" y="10364498"/>
          <a:ext cx="1516722" cy="340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298980</xdr:colOff>
      <xdr:row>11</xdr:row>
      <xdr:rowOff>249475</xdr:rowOff>
    </xdr:from>
    <xdr:to>
      <xdr:col>2</xdr:col>
      <xdr:colOff>1843606</xdr:colOff>
      <xdr:row>11</xdr:row>
      <xdr:rowOff>594758</xdr:rowOff>
    </xdr:to>
    <xdr:pic>
      <xdr:nvPicPr>
        <xdr:cNvPr id="331" name="Рисунок 330">
          <a:extLst>
            <a:ext uri="{FF2B5EF4-FFF2-40B4-BE49-F238E27FC236}">
              <a16:creationId xmlns:a16="http://schemas.microsoft.com/office/drawing/2014/main" id="{1EB9036F-31A9-4543-B839-CDC0CAE3B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65980" y="11287892"/>
          <a:ext cx="1544626" cy="345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465667</xdr:colOff>
      <xdr:row>31</xdr:row>
      <xdr:rowOff>75373</xdr:rowOff>
    </xdr:from>
    <xdr:to>
      <xdr:col>2</xdr:col>
      <xdr:colOff>1631962</xdr:colOff>
      <xdr:row>31</xdr:row>
      <xdr:rowOff>895633</xdr:rowOff>
    </xdr:to>
    <xdr:pic>
      <xdr:nvPicPr>
        <xdr:cNvPr id="342" name="Рисунок 283">
          <a:extLst>
            <a:ext uri="{FF2B5EF4-FFF2-40B4-BE49-F238E27FC236}">
              <a16:creationId xmlns:a16="http://schemas.microsoft.com/office/drawing/2014/main" id="{4473FC75-B9A8-4EBC-AEB1-C47EB580C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32667" y="22004040"/>
          <a:ext cx="1166295" cy="8202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539750</xdr:colOff>
      <xdr:row>44</xdr:row>
      <xdr:rowOff>74083</xdr:rowOff>
    </xdr:from>
    <xdr:to>
      <xdr:col>2</xdr:col>
      <xdr:colOff>1679801</xdr:colOff>
      <xdr:row>44</xdr:row>
      <xdr:rowOff>854439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93103C7-29F5-42EE-B809-061134958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6750" y="31792333"/>
          <a:ext cx="1140051" cy="780356"/>
        </a:xfrm>
        <a:prstGeom prst="rect">
          <a:avLst/>
        </a:prstGeom>
      </xdr:spPr>
    </xdr:pic>
    <xdr:clientData/>
  </xdr:twoCellAnchor>
  <xdr:twoCellAnchor>
    <xdr:from>
      <xdr:col>2</xdr:col>
      <xdr:colOff>240869</xdr:colOff>
      <xdr:row>66</xdr:row>
      <xdr:rowOff>214507</xdr:rowOff>
    </xdr:from>
    <xdr:to>
      <xdr:col>2</xdr:col>
      <xdr:colOff>2021415</xdr:colOff>
      <xdr:row>66</xdr:row>
      <xdr:rowOff>688878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FEDBB21D-F172-403F-899C-83212858E3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3560956" y="49038503"/>
          <a:ext cx="474371" cy="1780546"/>
        </a:xfrm>
        <a:prstGeom prst="rect">
          <a:avLst/>
        </a:prstGeom>
      </xdr:spPr>
    </xdr:pic>
    <xdr:clientData/>
  </xdr:twoCellAnchor>
  <xdr:twoCellAnchor>
    <xdr:from>
      <xdr:col>2</xdr:col>
      <xdr:colOff>62423</xdr:colOff>
      <xdr:row>67</xdr:row>
      <xdr:rowOff>226800</xdr:rowOff>
    </xdr:from>
    <xdr:to>
      <xdr:col>2</xdr:col>
      <xdr:colOff>1989667</xdr:colOff>
      <xdr:row>67</xdr:row>
      <xdr:rowOff>756110</xdr:rowOff>
    </xdr:to>
    <xdr:pic>
      <xdr:nvPicPr>
        <xdr:cNvPr id="363" name="Рисунок 362">
          <a:extLst>
            <a:ext uri="{FF2B5EF4-FFF2-40B4-BE49-F238E27FC236}">
              <a16:creationId xmlns:a16="http://schemas.microsoft.com/office/drawing/2014/main" id="{F9A77581-6637-44E6-BE0F-133CB6726A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3428390" y="49957416"/>
          <a:ext cx="529310" cy="1927244"/>
        </a:xfrm>
        <a:prstGeom prst="rect">
          <a:avLst/>
        </a:prstGeom>
      </xdr:spPr>
    </xdr:pic>
    <xdr:clientData/>
  </xdr:twoCellAnchor>
  <xdr:twoCellAnchor>
    <xdr:from>
      <xdr:col>2</xdr:col>
      <xdr:colOff>190499</xdr:colOff>
      <xdr:row>69</xdr:row>
      <xdr:rowOff>124326</xdr:rowOff>
    </xdr:from>
    <xdr:to>
      <xdr:col>2</xdr:col>
      <xdr:colOff>2095499</xdr:colOff>
      <xdr:row>69</xdr:row>
      <xdr:rowOff>849391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id="{CA2AA192-1E7C-453B-A6A4-0C844C67A1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3447466" y="51868942"/>
          <a:ext cx="725065" cy="1905000"/>
        </a:xfrm>
        <a:prstGeom prst="rect">
          <a:avLst/>
        </a:prstGeom>
      </xdr:spPr>
    </xdr:pic>
    <xdr:clientData/>
  </xdr:twoCellAnchor>
  <xdr:twoCellAnchor>
    <xdr:from>
      <xdr:col>2</xdr:col>
      <xdr:colOff>217770</xdr:colOff>
      <xdr:row>113</xdr:row>
      <xdr:rowOff>97859</xdr:rowOff>
    </xdr:from>
    <xdr:to>
      <xdr:col>2</xdr:col>
      <xdr:colOff>1973036</xdr:colOff>
      <xdr:row>113</xdr:row>
      <xdr:rowOff>857250</xdr:rowOff>
    </xdr:to>
    <xdr:pic>
      <xdr:nvPicPr>
        <xdr:cNvPr id="379" name="Рисунок 378">
          <a:extLst>
            <a:ext uri="{FF2B5EF4-FFF2-40B4-BE49-F238E27FC236}">
              <a16:creationId xmlns:a16="http://schemas.microsoft.com/office/drawing/2014/main" id="{1061D81A-9C45-4198-877E-DA8EDC8A34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84770" y="96722180"/>
          <a:ext cx="1755266" cy="759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322656</xdr:colOff>
      <xdr:row>114</xdr:row>
      <xdr:rowOff>68036</xdr:rowOff>
    </xdr:from>
    <xdr:to>
      <xdr:col>2</xdr:col>
      <xdr:colOff>1836965</xdr:colOff>
      <xdr:row>114</xdr:row>
      <xdr:rowOff>911679</xdr:rowOff>
    </xdr:to>
    <xdr:pic>
      <xdr:nvPicPr>
        <xdr:cNvPr id="395" name="Рисунок 394">
          <a:extLst>
            <a:ext uri="{FF2B5EF4-FFF2-40B4-BE49-F238E27FC236}">
              <a16:creationId xmlns:a16="http://schemas.microsoft.com/office/drawing/2014/main" id="{2FE72071-EA60-477F-B732-3F00E2B2D4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989656" y="97644857"/>
          <a:ext cx="1514309" cy="843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530678</xdr:colOff>
      <xdr:row>115</xdr:row>
      <xdr:rowOff>63948</xdr:rowOff>
    </xdr:from>
    <xdr:to>
      <xdr:col>2</xdr:col>
      <xdr:colOff>1700893</xdr:colOff>
      <xdr:row>115</xdr:row>
      <xdr:rowOff>925287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A97CF22D-88A0-448C-A99B-121B044575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197678" y="98593269"/>
          <a:ext cx="1170215" cy="861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489857</xdr:colOff>
      <xdr:row>116</xdr:row>
      <xdr:rowOff>73037</xdr:rowOff>
    </xdr:from>
    <xdr:to>
      <xdr:col>2</xdr:col>
      <xdr:colOff>1673679</xdr:colOff>
      <xdr:row>116</xdr:row>
      <xdr:rowOff>911679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421E218C-B40B-40DD-AB34-13E1EC2D75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156857" y="100507358"/>
          <a:ext cx="1183822" cy="838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449037</xdr:colOff>
      <xdr:row>117</xdr:row>
      <xdr:rowOff>54429</xdr:rowOff>
    </xdr:from>
    <xdr:to>
      <xdr:col>2</xdr:col>
      <xdr:colOff>1687071</xdr:colOff>
      <xdr:row>117</xdr:row>
      <xdr:rowOff>843644</xdr:rowOff>
    </xdr:to>
    <xdr:pic>
      <xdr:nvPicPr>
        <xdr:cNvPr id="399" name="Рисунок 398">
          <a:extLst>
            <a:ext uri="{FF2B5EF4-FFF2-40B4-BE49-F238E27FC236}">
              <a16:creationId xmlns:a16="http://schemas.microsoft.com/office/drawing/2014/main" id="{ED011944-E5EB-4336-93FA-C021398B17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116037" y="101441250"/>
          <a:ext cx="1238034" cy="78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585106</xdr:colOff>
      <xdr:row>118</xdr:row>
      <xdr:rowOff>89619</xdr:rowOff>
    </xdr:from>
    <xdr:to>
      <xdr:col>2</xdr:col>
      <xdr:colOff>1537607</xdr:colOff>
      <xdr:row>118</xdr:row>
      <xdr:rowOff>884465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9E570EB0-6B27-4B6D-A5C3-47631C5D0D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252106" y="102428940"/>
          <a:ext cx="952501" cy="794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176894</xdr:colOff>
      <xdr:row>120</xdr:row>
      <xdr:rowOff>99423</xdr:rowOff>
    </xdr:from>
    <xdr:to>
      <xdr:col>2</xdr:col>
      <xdr:colOff>1918608</xdr:colOff>
      <xdr:row>120</xdr:row>
      <xdr:rowOff>884465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9DFB59AE-6069-41FB-B461-26DB2F26F7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43894" y="107201244"/>
          <a:ext cx="1741714" cy="785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639536</xdr:colOff>
      <xdr:row>121</xdr:row>
      <xdr:rowOff>94535</xdr:rowOff>
    </xdr:from>
    <xdr:to>
      <xdr:col>2</xdr:col>
      <xdr:colOff>1496786</xdr:colOff>
      <xdr:row>121</xdr:row>
      <xdr:rowOff>898072</xdr:rowOff>
    </xdr:to>
    <xdr:pic>
      <xdr:nvPicPr>
        <xdr:cNvPr id="415" name="Рисунок 414">
          <a:extLst>
            <a:ext uri="{FF2B5EF4-FFF2-40B4-BE49-F238E27FC236}">
              <a16:creationId xmlns:a16="http://schemas.microsoft.com/office/drawing/2014/main" id="{AC60A1D5-970A-44DB-B859-EF0978BD2F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306536" y="109101356"/>
          <a:ext cx="857250" cy="803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544286</xdr:colOff>
      <xdr:row>122</xdr:row>
      <xdr:rowOff>64552</xdr:rowOff>
    </xdr:from>
    <xdr:to>
      <xdr:col>2</xdr:col>
      <xdr:colOff>1523999</xdr:colOff>
      <xdr:row>122</xdr:row>
      <xdr:rowOff>898072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641D708E-C56A-4FB4-B4F1-D9739AD6DD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211286" y="110023873"/>
          <a:ext cx="979713" cy="833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231321</xdr:colOff>
      <xdr:row>145</xdr:row>
      <xdr:rowOff>110533</xdr:rowOff>
    </xdr:from>
    <xdr:to>
      <xdr:col>2</xdr:col>
      <xdr:colOff>1839134</xdr:colOff>
      <xdr:row>145</xdr:row>
      <xdr:rowOff>898070</xdr:rowOff>
    </xdr:to>
    <xdr:pic>
      <xdr:nvPicPr>
        <xdr:cNvPr id="419" name="Рисунок 418">
          <a:extLst>
            <a:ext uri="{FF2B5EF4-FFF2-40B4-BE49-F238E27FC236}">
              <a16:creationId xmlns:a16="http://schemas.microsoft.com/office/drawing/2014/main" id="{7951BE58-A5AF-4E3E-900F-EF9AAC62E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98321" y="135787354"/>
          <a:ext cx="1607813" cy="787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408214</xdr:colOff>
      <xdr:row>152</xdr:row>
      <xdr:rowOff>44223</xdr:rowOff>
    </xdr:from>
    <xdr:to>
      <xdr:col>2</xdr:col>
      <xdr:colOff>1564821</xdr:colOff>
      <xdr:row>152</xdr:row>
      <xdr:rowOff>911678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5310A9C3-68BC-42F4-A59D-56B4E390C7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075214" y="143341044"/>
          <a:ext cx="1156607" cy="867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544287</xdr:colOff>
      <xdr:row>165</xdr:row>
      <xdr:rowOff>95250</xdr:rowOff>
    </xdr:from>
    <xdr:to>
      <xdr:col>2</xdr:col>
      <xdr:colOff>1509199</xdr:colOff>
      <xdr:row>165</xdr:row>
      <xdr:rowOff>857250</xdr:rowOff>
    </xdr:to>
    <xdr:pic>
      <xdr:nvPicPr>
        <xdr:cNvPr id="423" name="Рисунок 422">
          <a:extLst>
            <a:ext uri="{FF2B5EF4-FFF2-40B4-BE49-F238E27FC236}">
              <a16:creationId xmlns:a16="http://schemas.microsoft.com/office/drawing/2014/main" id="{A728EF5C-95D1-4D0B-876C-AF91A75B6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211287" y="157679571"/>
          <a:ext cx="964912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612322</xdr:colOff>
      <xdr:row>173</xdr:row>
      <xdr:rowOff>115076</xdr:rowOff>
    </xdr:from>
    <xdr:to>
      <xdr:col>2</xdr:col>
      <xdr:colOff>1387928</xdr:colOff>
      <xdr:row>173</xdr:row>
      <xdr:rowOff>898783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D120D8DC-6C19-4076-B3E0-951F6C23FC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279322" y="170081897"/>
          <a:ext cx="775606" cy="783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435428</xdr:colOff>
      <xdr:row>184</xdr:row>
      <xdr:rowOff>68036</xdr:rowOff>
    </xdr:from>
    <xdr:to>
      <xdr:col>2</xdr:col>
      <xdr:colOff>1623056</xdr:colOff>
      <xdr:row>184</xdr:row>
      <xdr:rowOff>898071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F0AB11E2-1100-4DA1-9FB2-AEEEB2E05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102428" y="186417857"/>
          <a:ext cx="1187628" cy="83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748393</xdr:colOff>
      <xdr:row>185</xdr:row>
      <xdr:rowOff>65195</xdr:rowOff>
    </xdr:from>
    <xdr:to>
      <xdr:col>2</xdr:col>
      <xdr:colOff>1387929</xdr:colOff>
      <xdr:row>185</xdr:row>
      <xdr:rowOff>938892</xdr:rowOff>
    </xdr:to>
    <xdr:pic>
      <xdr:nvPicPr>
        <xdr:cNvPr id="335" name="Рисунок 334">
          <a:extLst>
            <a:ext uri="{FF2B5EF4-FFF2-40B4-BE49-F238E27FC236}">
              <a16:creationId xmlns:a16="http://schemas.microsoft.com/office/drawing/2014/main" id="{DEEE5638-6FA8-4E5D-A967-117516B07F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415393" y="188320016"/>
          <a:ext cx="639536" cy="873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680358</xdr:colOff>
      <xdr:row>187</xdr:row>
      <xdr:rowOff>65777</xdr:rowOff>
    </xdr:from>
    <xdr:to>
      <xdr:col>2</xdr:col>
      <xdr:colOff>1524000</xdr:colOff>
      <xdr:row>187</xdr:row>
      <xdr:rowOff>925287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BBA5CFC5-5DD4-48A4-B3E3-9C86681FCD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347358" y="189273098"/>
          <a:ext cx="843642" cy="859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680357</xdr:colOff>
      <xdr:row>188</xdr:row>
      <xdr:rowOff>136070</xdr:rowOff>
    </xdr:from>
    <xdr:to>
      <xdr:col>2</xdr:col>
      <xdr:colOff>1569528</xdr:colOff>
      <xdr:row>188</xdr:row>
      <xdr:rowOff>911679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4E62B307-4B37-4207-9CD2-A5107B00BF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347357" y="190295891"/>
          <a:ext cx="889171" cy="775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544287</xdr:colOff>
      <xdr:row>189</xdr:row>
      <xdr:rowOff>109171</xdr:rowOff>
    </xdr:from>
    <xdr:to>
      <xdr:col>2</xdr:col>
      <xdr:colOff>1619250</xdr:colOff>
      <xdr:row>189</xdr:row>
      <xdr:rowOff>884464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2FC941E5-6A60-4EAA-AF84-9CD2139F7D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211287" y="191221492"/>
          <a:ext cx="1074963" cy="775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326571</xdr:colOff>
      <xdr:row>190</xdr:row>
      <xdr:rowOff>121899</xdr:rowOff>
    </xdr:from>
    <xdr:to>
      <xdr:col>2</xdr:col>
      <xdr:colOff>1782535</xdr:colOff>
      <xdr:row>190</xdr:row>
      <xdr:rowOff>816429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34392F2C-5476-4ADA-83A8-FC246D1B16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993571" y="193139220"/>
          <a:ext cx="1455964" cy="694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297089</xdr:colOff>
      <xdr:row>233</xdr:row>
      <xdr:rowOff>79375</xdr:rowOff>
    </xdr:from>
    <xdr:to>
      <xdr:col>2</xdr:col>
      <xdr:colOff>1714500</xdr:colOff>
      <xdr:row>233</xdr:row>
      <xdr:rowOff>868105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587CE8A-BFE7-4770-9016-EAA7D76CCC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64089" y="262699500"/>
          <a:ext cx="1417411" cy="788730"/>
        </a:xfrm>
        <a:prstGeom prst="rect">
          <a:avLst/>
        </a:prstGeom>
      </xdr:spPr>
    </xdr:pic>
    <xdr:clientData/>
  </xdr:twoCellAnchor>
  <xdr:twoCellAnchor>
    <xdr:from>
      <xdr:col>2</xdr:col>
      <xdr:colOff>603250</xdr:colOff>
      <xdr:row>239</xdr:row>
      <xdr:rowOff>111124</xdr:rowOff>
    </xdr:from>
    <xdr:to>
      <xdr:col>2</xdr:col>
      <xdr:colOff>1412875</xdr:colOff>
      <xdr:row>239</xdr:row>
      <xdr:rowOff>920749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C3DA8D0-3817-4B96-8BF5-718299E652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70250" y="271303749"/>
          <a:ext cx="809625" cy="809625"/>
        </a:xfrm>
        <a:prstGeom prst="rect">
          <a:avLst/>
        </a:prstGeom>
      </xdr:spPr>
    </xdr:pic>
    <xdr:clientData/>
  </xdr:twoCellAnchor>
  <xdr:twoCellAnchor>
    <xdr:from>
      <xdr:col>2</xdr:col>
      <xdr:colOff>349250</xdr:colOff>
      <xdr:row>89</xdr:row>
      <xdr:rowOff>149225</xdr:rowOff>
    </xdr:from>
    <xdr:to>
      <xdr:col>2</xdr:col>
      <xdr:colOff>1889125</xdr:colOff>
      <xdr:row>89</xdr:row>
      <xdr:rowOff>857250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D6F96CAD-BF2E-433D-8ADC-85BD8823B2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16250" y="75095100"/>
          <a:ext cx="1539875" cy="708025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90</xdr:row>
      <xdr:rowOff>172438</xdr:rowOff>
    </xdr:from>
    <xdr:to>
      <xdr:col>2</xdr:col>
      <xdr:colOff>1762125</xdr:colOff>
      <xdr:row>90</xdr:row>
      <xdr:rowOff>841375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F90BEAD-1A68-463C-BE30-FD8A991FAA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48000" y="76070813"/>
          <a:ext cx="1381125" cy="668937"/>
        </a:xfrm>
        <a:prstGeom prst="rect">
          <a:avLst/>
        </a:prstGeom>
      </xdr:spPr>
    </xdr:pic>
    <xdr:clientData/>
  </xdr:twoCellAnchor>
  <xdr:twoCellAnchor>
    <xdr:from>
      <xdr:col>2</xdr:col>
      <xdr:colOff>238124</xdr:colOff>
      <xdr:row>104</xdr:row>
      <xdr:rowOff>135412</xdr:rowOff>
    </xdr:from>
    <xdr:to>
      <xdr:col>2</xdr:col>
      <xdr:colOff>1952625</xdr:colOff>
      <xdr:row>104</xdr:row>
      <xdr:rowOff>777875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135A21C9-2CC9-4FA9-97AE-0895A2DE98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05124" y="89368787"/>
          <a:ext cx="1714501" cy="642463"/>
        </a:xfrm>
        <a:prstGeom prst="rect">
          <a:avLst/>
        </a:prstGeom>
      </xdr:spPr>
    </xdr:pic>
    <xdr:clientData/>
  </xdr:twoCellAnchor>
  <xdr:twoCellAnchor>
    <xdr:from>
      <xdr:col>2</xdr:col>
      <xdr:colOff>714376</xdr:colOff>
      <xdr:row>108</xdr:row>
      <xdr:rowOff>60739</xdr:rowOff>
    </xdr:from>
    <xdr:to>
      <xdr:col>2</xdr:col>
      <xdr:colOff>1460500</xdr:colOff>
      <xdr:row>108</xdr:row>
      <xdr:rowOff>936624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F4D6EC3A-4B3E-4F44-A10C-48BAAA02A2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81376" y="94326489"/>
          <a:ext cx="746124" cy="875885"/>
        </a:xfrm>
        <a:prstGeom prst="rect">
          <a:avLst/>
        </a:prstGeom>
      </xdr:spPr>
    </xdr:pic>
    <xdr:clientData/>
  </xdr:twoCellAnchor>
  <xdr:twoCellAnchor>
    <xdr:from>
      <xdr:col>2</xdr:col>
      <xdr:colOff>396875</xdr:colOff>
      <xdr:row>29</xdr:row>
      <xdr:rowOff>131104</xdr:rowOff>
    </xdr:from>
    <xdr:to>
      <xdr:col>2</xdr:col>
      <xdr:colOff>1714500</xdr:colOff>
      <xdr:row>29</xdr:row>
      <xdr:rowOff>857250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C2885D4E-1B84-4AEB-8E2D-BC8CB7E2C3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63875" y="19958979"/>
          <a:ext cx="1317625" cy="726146"/>
        </a:xfrm>
        <a:prstGeom prst="rect">
          <a:avLst/>
        </a:prstGeom>
      </xdr:spPr>
    </xdr:pic>
    <xdr:clientData/>
  </xdr:twoCellAnchor>
  <xdr:twoCellAnchor>
    <xdr:from>
      <xdr:col>2</xdr:col>
      <xdr:colOff>349249</xdr:colOff>
      <xdr:row>37</xdr:row>
      <xdr:rowOff>196392</xdr:rowOff>
    </xdr:from>
    <xdr:to>
      <xdr:col>2</xdr:col>
      <xdr:colOff>1825624</xdr:colOff>
      <xdr:row>37</xdr:row>
      <xdr:rowOff>819870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BA5F2129-276B-4CF0-9BA2-1EAD32E12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16249" y="27644267"/>
          <a:ext cx="1476375" cy="623478"/>
        </a:xfrm>
        <a:prstGeom prst="rect">
          <a:avLst/>
        </a:prstGeom>
      </xdr:spPr>
    </xdr:pic>
    <xdr:clientData/>
  </xdr:twoCellAnchor>
  <xdr:twoCellAnchor>
    <xdr:from>
      <xdr:col>2</xdr:col>
      <xdr:colOff>301625</xdr:colOff>
      <xdr:row>54</xdr:row>
      <xdr:rowOff>47626</xdr:rowOff>
    </xdr:from>
    <xdr:to>
      <xdr:col>2</xdr:col>
      <xdr:colOff>1833562</xdr:colOff>
      <xdr:row>54</xdr:row>
      <xdr:rowOff>841864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63A09C6F-3D14-422B-AC92-6BDB23820C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68625" y="47410689"/>
          <a:ext cx="1531937" cy="794238"/>
        </a:xfrm>
        <a:prstGeom prst="rect">
          <a:avLst/>
        </a:prstGeom>
      </xdr:spPr>
    </xdr:pic>
    <xdr:clientData/>
  </xdr:twoCellAnchor>
  <xdr:twoCellAnchor>
    <xdr:from>
      <xdr:col>2</xdr:col>
      <xdr:colOff>619126</xdr:colOff>
      <xdr:row>60</xdr:row>
      <xdr:rowOff>74967</xdr:rowOff>
    </xdr:from>
    <xdr:to>
      <xdr:col>2</xdr:col>
      <xdr:colOff>1476376</xdr:colOff>
      <xdr:row>60</xdr:row>
      <xdr:rowOff>936624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73326C13-D9A4-4305-9F9D-F1BCF7AEE2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86126" y="43302592"/>
          <a:ext cx="857250" cy="861657"/>
        </a:xfrm>
        <a:prstGeom prst="rect">
          <a:avLst/>
        </a:prstGeom>
      </xdr:spPr>
    </xdr:pic>
    <xdr:clientData/>
  </xdr:twoCellAnchor>
  <xdr:twoCellAnchor>
    <xdr:from>
      <xdr:col>2</xdr:col>
      <xdr:colOff>254000</xdr:colOff>
      <xdr:row>64</xdr:row>
      <xdr:rowOff>185628</xdr:rowOff>
    </xdr:from>
    <xdr:to>
      <xdr:col>2</xdr:col>
      <xdr:colOff>1873250</xdr:colOff>
      <xdr:row>64</xdr:row>
      <xdr:rowOff>952500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268A375A-10AC-478C-936A-7930C56FF2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21000" y="47810628"/>
          <a:ext cx="1619250" cy="766872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65</xdr:row>
      <xdr:rowOff>164749</xdr:rowOff>
    </xdr:from>
    <xdr:to>
      <xdr:col>2</xdr:col>
      <xdr:colOff>1730375</xdr:colOff>
      <xdr:row>65</xdr:row>
      <xdr:rowOff>1349375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7782DBE6-A596-4AC7-895F-BE3E8BF13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48000" y="48964499"/>
          <a:ext cx="1349375" cy="1184626"/>
        </a:xfrm>
        <a:prstGeom prst="rect">
          <a:avLst/>
        </a:prstGeom>
      </xdr:spPr>
    </xdr:pic>
    <xdr:clientData/>
  </xdr:twoCellAnchor>
  <xdr:twoCellAnchor>
    <xdr:from>
      <xdr:col>2</xdr:col>
      <xdr:colOff>467592</xdr:colOff>
      <xdr:row>153</xdr:row>
      <xdr:rowOff>17318</xdr:rowOff>
    </xdr:from>
    <xdr:to>
      <xdr:col>2</xdr:col>
      <xdr:colOff>1454727</xdr:colOff>
      <xdr:row>153</xdr:row>
      <xdr:rowOff>888149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25C02354-C7D7-4539-B4F0-D7F840909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4592" y="147273818"/>
          <a:ext cx="987135" cy="870831"/>
        </a:xfrm>
        <a:prstGeom prst="rect">
          <a:avLst/>
        </a:prstGeom>
      </xdr:spPr>
    </xdr:pic>
    <xdr:clientData/>
  </xdr:twoCellAnchor>
  <xdr:twoCellAnchor>
    <xdr:from>
      <xdr:col>2</xdr:col>
      <xdr:colOff>710046</xdr:colOff>
      <xdr:row>197</xdr:row>
      <xdr:rowOff>17318</xdr:rowOff>
    </xdr:from>
    <xdr:to>
      <xdr:col>2</xdr:col>
      <xdr:colOff>1430481</xdr:colOff>
      <xdr:row>197</xdr:row>
      <xdr:rowOff>917863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3FCE26A2-6713-49BB-8587-334193D04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046" y="3532909"/>
          <a:ext cx="720435" cy="900545"/>
        </a:xfrm>
        <a:prstGeom prst="rect">
          <a:avLst/>
        </a:prstGeom>
      </xdr:spPr>
    </xdr:pic>
    <xdr:clientData/>
  </xdr:twoCellAnchor>
  <xdr:twoCellAnchor>
    <xdr:from>
      <xdr:col>2</xdr:col>
      <xdr:colOff>675410</xdr:colOff>
      <xdr:row>198</xdr:row>
      <xdr:rowOff>17318</xdr:rowOff>
    </xdr:from>
    <xdr:to>
      <xdr:col>2</xdr:col>
      <xdr:colOff>1402773</xdr:colOff>
      <xdr:row>198</xdr:row>
      <xdr:rowOff>947590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EB438687-180E-44C7-87BE-DE40B7AB9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2410" y="3532909"/>
          <a:ext cx="727363" cy="930272"/>
        </a:xfrm>
        <a:prstGeom prst="rect">
          <a:avLst/>
        </a:prstGeom>
      </xdr:spPr>
    </xdr:pic>
    <xdr:clientData/>
  </xdr:twoCellAnchor>
  <xdr:twoCellAnchor>
    <xdr:from>
      <xdr:col>2</xdr:col>
      <xdr:colOff>357187</xdr:colOff>
      <xdr:row>41</xdr:row>
      <xdr:rowOff>190499</xdr:rowOff>
    </xdr:from>
    <xdr:to>
      <xdr:col>2</xdr:col>
      <xdr:colOff>1559718</xdr:colOff>
      <xdr:row>42</xdr:row>
      <xdr:rowOff>921256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D3A28CD-1A32-4BCA-B76E-C4175510A6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980"/>
        <a:stretch/>
      </xdr:blipFill>
      <xdr:spPr>
        <a:xfrm>
          <a:off x="3024187" y="32646937"/>
          <a:ext cx="1202531" cy="992694"/>
        </a:xfrm>
        <a:prstGeom prst="rect">
          <a:avLst/>
        </a:prstGeom>
      </xdr:spPr>
    </xdr:pic>
    <xdr:clientData/>
  </xdr:twoCellAnchor>
  <xdr:twoCellAnchor>
    <xdr:from>
      <xdr:col>2</xdr:col>
      <xdr:colOff>500064</xdr:colOff>
      <xdr:row>48</xdr:row>
      <xdr:rowOff>950118</xdr:rowOff>
    </xdr:from>
    <xdr:to>
      <xdr:col>2</xdr:col>
      <xdr:colOff>1464469</xdr:colOff>
      <xdr:row>50</xdr:row>
      <xdr:rowOff>9523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664A03F-1619-4F76-B420-42969A779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7064" y="41288493"/>
          <a:ext cx="964405" cy="964405"/>
        </a:xfrm>
        <a:prstGeom prst="rect">
          <a:avLst/>
        </a:prstGeom>
      </xdr:spPr>
    </xdr:pic>
    <xdr:clientData/>
  </xdr:twoCellAnchor>
  <xdr:twoCellAnchor>
    <xdr:from>
      <xdr:col>2</xdr:col>
      <xdr:colOff>595312</xdr:colOff>
      <xdr:row>63</xdr:row>
      <xdr:rowOff>9524</xdr:rowOff>
    </xdr:from>
    <xdr:to>
      <xdr:col>2</xdr:col>
      <xdr:colOff>1595437</xdr:colOff>
      <xdr:row>64</xdr:row>
      <xdr:rowOff>9524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6A462C25-DB54-4CD8-835F-C10DF1839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2312" y="58278712"/>
          <a:ext cx="1000125" cy="1000125"/>
        </a:xfrm>
        <a:prstGeom prst="rect">
          <a:avLst/>
        </a:prstGeom>
      </xdr:spPr>
    </xdr:pic>
    <xdr:clientData/>
  </xdr:twoCellAnchor>
  <xdr:twoCellAnchor>
    <xdr:from>
      <xdr:col>2</xdr:col>
      <xdr:colOff>738188</xdr:colOff>
      <xdr:row>123</xdr:row>
      <xdr:rowOff>47625</xdr:rowOff>
    </xdr:from>
    <xdr:to>
      <xdr:col>2</xdr:col>
      <xdr:colOff>1369218</xdr:colOff>
      <xdr:row>123</xdr:row>
      <xdr:rowOff>939994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C26F682C-05FE-4DD4-A5A5-446EB6F01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5188" y="124825125"/>
          <a:ext cx="631030" cy="892369"/>
        </a:xfrm>
        <a:prstGeom prst="rect">
          <a:avLst/>
        </a:prstGeom>
      </xdr:spPr>
    </xdr:pic>
    <xdr:clientData/>
  </xdr:twoCellAnchor>
  <xdr:twoCellAnchor>
    <xdr:from>
      <xdr:col>2</xdr:col>
      <xdr:colOff>773907</xdr:colOff>
      <xdr:row>124</xdr:row>
      <xdr:rowOff>35720</xdr:rowOff>
    </xdr:from>
    <xdr:to>
      <xdr:col>2</xdr:col>
      <xdr:colOff>1288684</xdr:colOff>
      <xdr:row>124</xdr:row>
      <xdr:rowOff>916781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93CA4ACE-D650-44FF-BD84-E2360DF35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0907" y="125765720"/>
          <a:ext cx="514777" cy="881061"/>
        </a:xfrm>
        <a:prstGeom prst="rect">
          <a:avLst/>
        </a:prstGeom>
      </xdr:spPr>
    </xdr:pic>
    <xdr:clientData/>
  </xdr:twoCellAnchor>
  <xdr:twoCellAnchor>
    <xdr:from>
      <xdr:col>2</xdr:col>
      <xdr:colOff>642939</xdr:colOff>
      <xdr:row>126</xdr:row>
      <xdr:rowOff>47624</xdr:rowOff>
    </xdr:from>
    <xdr:to>
      <xdr:col>2</xdr:col>
      <xdr:colOff>1333202</xdr:colOff>
      <xdr:row>126</xdr:row>
      <xdr:rowOff>892967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7A6C1DA5-1EBD-46B0-88E3-258896A07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9939" y="2976562"/>
          <a:ext cx="690263" cy="845343"/>
        </a:xfrm>
        <a:prstGeom prst="rect">
          <a:avLst/>
        </a:prstGeom>
      </xdr:spPr>
    </xdr:pic>
    <xdr:clientData/>
  </xdr:twoCellAnchor>
  <xdr:twoCellAnchor>
    <xdr:from>
      <xdr:col>2</xdr:col>
      <xdr:colOff>726283</xdr:colOff>
      <xdr:row>129</xdr:row>
      <xdr:rowOff>59531</xdr:rowOff>
    </xdr:from>
    <xdr:to>
      <xdr:col>2</xdr:col>
      <xdr:colOff>1302099</xdr:colOff>
      <xdr:row>129</xdr:row>
      <xdr:rowOff>928688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906BBE96-A341-449D-875E-4B791905C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3283" y="2988469"/>
          <a:ext cx="575816" cy="869157"/>
        </a:xfrm>
        <a:prstGeom prst="rect">
          <a:avLst/>
        </a:prstGeom>
      </xdr:spPr>
    </xdr:pic>
    <xdr:clientData/>
  </xdr:twoCellAnchor>
  <xdr:twoCellAnchor>
    <xdr:from>
      <xdr:col>2</xdr:col>
      <xdr:colOff>642937</xdr:colOff>
      <xdr:row>131</xdr:row>
      <xdr:rowOff>23812</xdr:rowOff>
    </xdr:from>
    <xdr:to>
      <xdr:col>2</xdr:col>
      <xdr:colOff>1226343</xdr:colOff>
      <xdr:row>131</xdr:row>
      <xdr:rowOff>926938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D7F98F8-1BD3-40CE-819E-4C096B262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9937" y="2952750"/>
          <a:ext cx="583406" cy="903126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132</xdr:row>
      <xdr:rowOff>23813</xdr:rowOff>
    </xdr:from>
    <xdr:to>
      <xdr:col>2</xdr:col>
      <xdr:colOff>1273969</xdr:colOff>
      <xdr:row>132</xdr:row>
      <xdr:rowOff>915262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ABE4DAF6-7B05-4135-9968-06F02D779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2952751"/>
          <a:ext cx="607219" cy="891449"/>
        </a:xfrm>
        <a:prstGeom prst="rect">
          <a:avLst/>
        </a:prstGeom>
      </xdr:spPr>
    </xdr:pic>
    <xdr:clientData/>
  </xdr:twoCellAnchor>
  <xdr:twoCellAnchor>
    <xdr:from>
      <xdr:col>2</xdr:col>
      <xdr:colOff>744991</xdr:colOff>
      <xdr:row>134</xdr:row>
      <xdr:rowOff>68035</xdr:rowOff>
    </xdr:from>
    <xdr:to>
      <xdr:col>2</xdr:col>
      <xdr:colOff>1319798</xdr:colOff>
      <xdr:row>134</xdr:row>
      <xdr:rowOff>898070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FB77B067-4BC0-46FC-82B9-3C455A952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1991" y="141582321"/>
          <a:ext cx="574807" cy="830035"/>
        </a:xfrm>
        <a:prstGeom prst="rect">
          <a:avLst/>
        </a:prstGeom>
      </xdr:spPr>
    </xdr:pic>
    <xdr:clientData/>
  </xdr:twoCellAnchor>
  <xdr:twoCellAnchor>
    <xdr:from>
      <xdr:col>2</xdr:col>
      <xdr:colOff>583406</xdr:colOff>
      <xdr:row>136</xdr:row>
      <xdr:rowOff>47625</xdr:rowOff>
    </xdr:from>
    <xdr:to>
      <xdr:col>2</xdr:col>
      <xdr:colOff>1416843</xdr:colOff>
      <xdr:row>136</xdr:row>
      <xdr:rowOff>944914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6AC335BB-F42B-4A7B-B10B-05CD54952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0406" y="2976563"/>
          <a:ext cx="833437" cy="897289"/>
        </a:xfrm>
        <a:prstGeom prst="rect">
          <a:avLst/>
        </a:prstGeom>
      </xdr:spPr>
    </xdr:pic>
    <xdr:clientData/>
  </xdr:twoCellAnchor>
  <xdr:twoCellAnchor>
    <xdr:from>
      <xdr:col>2</xdr:col>
      <xdr:colOff>619126</xdr:colOff>
      <xdr:row>137</xdr:row>
      <xdr:rowOff>35718</xdr:rowOff>
    </xdr:from>
    <xdr:to>
      <xdr:col>2</xdr:col>
      <xdr:colOff>1440658</xdr:colOff>
      <xdr:row>137</xdr:row>
      <xdr:rowOff>926815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6F2B9624-9708-4749-8371-68B00B59E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6" y="2964656"/>
          <a:ext cx="821532" cy="891097"/>
        </a:xfrm>
        <a:prstGeom prst="rect">
          <a:avLst/>
        </a:prstGeom>
      </xdr:spPr>
    </xdr:pic>
    <xdr:clientData/>
  </xdr:twoCellAnchor>
  <xdr:twoCellAnchor>
    <xdr:from>
      <xdr:col>2</xdr:col>
      <xdr:colOff>547687</xdr:colOff>
      <xdr:row>138</xdr:row>
      <xdr:rowOff>11907</xdr:rowOff>
    </xdr:from>
    <xdr:to>
      <xdr:col>2</xdr:col>
      <xdr:colOff>1457272</xdr:colOff>
      <xdr:row>139</xdr:row>
      <xdr:rowOff>0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E113599D-6B48-4A80-8645-BBE4586AE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4687" y="2940845"/>
          <a:ext cx="909585" cy="940593"/>
        </a:xfrm>
        <a:prstGeom prst="rect">
          <a:avLst/>
        </a:prstGeom>
      </xdr:spPr>
    </xdr:pic>
    <xdr:clientData/>
  </xdr:twoCellAnchor>
  <xdr:twoCellAnchor>
    <xdr:from>
      <xdr:col>2</xdr:col>
      <xdr:colOff>595312</xdr:colOff>
      <xdr:row>139</xdr:row>
      <xdr:rowOff>23813</xdr:rowOff>
    </xdr:from>
    <xdr:to>
      <xdr:col>2</xdr:col>
      <xdr:colOff>1404937</xdr:colOff>
      <xdr:row>139</xdr:row>
      <xdr:rowOff>952090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80333DD1-3246-4B4F-B78D-E659F6758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2312" y="2952751"/>
          <a:ext cx="809625" cy="928277"/>
        </a:xfrm>
        <a:prstGeom prst="rect">
          <a:avLst/>
        </a:prstGeom>
      </xdr:spPr>
    </xdr:pic>
    <xdr:clientData/>
  </xdr:twoCellAnchor>
  <xdr:twoCellAnchor>
    <xdr:from>
      <xdr:col>2</xdr:col>
      <xdr:colOff>595313</xdr:colOff>
      <xdr:row>140</xdr:row>
      <xdr:rowOff>23812</xdr:rowOff>
    </xdr:from>
    <xdr:to>
      <xdr:col>2</xdr:col>
      <xdr:colOff>1381125</xdr:colOff>
      <xdr:row>140</xdr:row>
      <xdr:rowOff>924787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0593CBDE-FBDA-4966-A746-8691D4136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2313" y="2952750"/>
          <a:ext cx="785812" cy="900975"/>
        </a:xfrm>
        <a:prstGeom prst="rect">
          <a:avLst/>
        </a:prstGeom>
      </xdr:spPr>
    </xdr:pic>
    <xdr:clientData/>
  </xdr:twoCellAnchor>
  <xdr:twoCellAnchor>
    <xdr:from>
      <xdr:col>2</xdr:col>
      <xdr:colOff>583407</xdr:colOff>
      <xdr:row>141</xdr:row>
      <xdr:rowOff>23812</xdr:rowOff>
    </xdr:from>
    <xdr:to>
      <xdr:col>2</xdr:col>
      <xdr:colOff>1428750</xdr:colOff>
      <xdr:row>141</xdr:row>
      <xdr:rowOff>938636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D0F9E272-9760-42BC-9A83-D951896F4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0407" y="2952750"/>
          <a:ext cx="845343" cy="914824"/>
        </a:xfrm>
        <a:prstGeom prst="rect">
          <a:avLst/>
        </a:prstGeom>
      </xdr:spPr>
    </xdr:pic>
    <xdr:clientData/>
  </xdr:twoCellAnchor>
  <xdr:twoCellAnchor>
    <xdr:from>
      <xdr:col>2</xdr:col>
      <xdr:colOff>321469</xdr:colOff>
      <xdr:row>142</xdr:row>
      <xdr:rowOff>11906</xdr:rowOff>
    </xdr:from>
    <xdr:to>
      <xdr:col>2</xdr:col>
      <xdr:colOff>1666875</xdr:colOff>
      <xdr:row>142</xdr:row>
      <xdr:rowOff>945453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65CD878E-D0C3-4FF4-BF26-801F711DB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469" y="2940844"/>
          <a:ext cx="1345406" cy="933547"/>
        </a:xfrm>
        <a:prstGeom prst="rect">
          <a:avLst/>
        </a:prstGeom>
      </xdr:spPr>
    </xdr:pic>
    <xdr:clientData/>
  </xdr:twoCellAnchor>
  <xdr:twoCellAnchor>
    <xdr:from>
      <xdr:col>2</xdr:col>
      <xdr:colOff>642938</xdr:colOff>
      <xdr:row>143</xdr:row>
      <xdr:rowOff>47625</xdr:rowOff>
    </xdr:from>
    <xdr:to>
      <xdr:col>2</xdr:col>
      <xdr:colOff>1369218</xdr:colOff>
      <xdr:row>143</xdr:row>
      <xdr:rowOff>917162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DA96A28F-0BD3-4C95-BA71-C4E678FD0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9938" y="2976563"/>
          <a:ext cx="726280" cy="869537"/>
        </a:xfrm>
        <a:prstGeom prst="rect">
          <a:avLst/>
        </a:prstGeom>
      </xdr:spPr>
    </xdr:pic>
    <xdr:clientData/>
  </xdr:twoCellAnchor>
  <xdr:twoCellAnchor>
    <xdr:from>
      <xdr:col>2</xdr:col>
      <xdr:colOff>595312</xdr:colOff>
      <xdr:row>146</xdr:row>
      <xdr:rowOff>23813</xdr:rowOff>
    </xdr:from>
    <xdr:to>
      <xdr:col>2</xdr:col>
      <xdr:colOff>1357312</xdr:colOff>
      <xdr:row>146</xdr:row>
      <xdr:rowOff>922242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40547983-D2C5-4C1A-AA75-F2DD32A0C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2312" y="2952751"/>
          <a:ext cx="762000" cy="898429"/>
        </a:xfrm>
        <a:prstGeom prst="rect">
          <a:avLst/>
        </a:prstGeom>
      </xdr:spPr>
    </xdr:pic>
    <xdr:clientData/>
  </xdr:twoCellAnchor>
  <xdr:twoCellAnchor>
    <xdr:from>
      <xdr:col>2</xdr:col>
      <xdr:colOff>559594</xdr:colOff>
      <xdr:row>147</xdr:row>
      <xdr:rowOff>47625</xdr:rowOff>
    </xdr:from>
    <xdr:to>
      <xdr:col>2</xdr:col>
      <xdr:colOff>1407021</xdr:colOff>
      <xdr:row>147</xdr:row>
      <xdr:rowOff>916781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16D121CF-B1E7-4F99-8573-F3347E66D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6594" y="2976563"/>
          <a:ext cx="847427" cy="869156"/>
        </a:xfrm>
        <a:prstGeom prst="rect">
          <a:avLst/>
        </a:prstGeom>
      </xdr:spPr>
    </xdr:pic>
    <xdr:clientData/>
  </xdr:twoCellAnchor>
  <xdr:twoCellAnchor>
    <xdr:from>
      <xdr:col>2</xdr:col>
      <xdr:colOff>583407</xdr:colOff>
      <xdr:row>148</xdr:row>
      <xdr:rowOff>59532</xdr:rowOff>
    </xdr:from>
    <xdr:to>
      <xdr:col>2</xdr:col>
      <xdr:colOff>1440657</xdr:colOff>
      <xdr:row>148</xdr:row>
      <xdr:rowOff>913710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4C088E5F-CC75-4964-AB9A-1D6192A09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0407" y="149602032"/>
          <a:ext cx="857250" cy="854178"/>
        </a:xfrm>
        <a:prstGeom prst="rect">
          <a:avLst/>
        </a:prstGeom>
      </xdr:spPr>
    </xdr:pic>
    <xdr:clientData/>
  </xdr:twoCellAnchor>
  <xdr:twoCellAnchor>
    <xdr:from>
      <xdr:col>2</xdr:col>
      <xdr:colOff>631031</xdr:colOff>
      <xdr:row>149</xdr:row>
      <xdr:rowOff>35718</xdr:rowOff>
    </xdr:from>
    <xdr:to>
      <xdr:col>2</xdr:col>
      <xdr:colOff>1407178</xdr:colOff>
      <xdr:row>149</xdr:row>
      <xdr:rowOff>904875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6E4ACCC5-D39B-4728-870C-9CFCD429A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8031" y="2964656"/>
          <a:ext cx="776147" cy="869157"/>
        </a:xfrm>
        <a:prstGeom prst="rect">
          <a:avLst/>
        </a:prstGeom>
      </xdr:spPr>
    </xdr:pic>
    <xdr:clientData/>
  </xdr:twoCellAnchor>
  <xdr:twoCellAnchor>
    <xdr:from>
      <xdr:col>2</xdr:col>
      <xdr:colOff>369094</xdr:colOff>
      <xdr:row>150</xdr:row>
      <xdr:rowOff>107156</xdr:rowOff>
    </xdr:from>
    <xdr:to>
      <xdr:col>2</xdr:col>
      <xdr:colOff>1631156</xdr:colOff>
      <xdr:row>150</xdr:row>
      <xdr:rowOff>872731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A141754D-9FE7-4459-B4CC-B356D6115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94" y="151554656"/>
          <a:ext cx="1262062" cy="765575"/>
        </a:xfrm>
        <a:prstGeom prst="rect">
          <a:avLst/>
        </a:prstGeom>
      </xdr:spPr>
    </xdr:pic>
    <xdr:clientData/>
  </xdr:twoCellAnchor>
  <xdr:twoCellAnchor>
    <xdr:from>
      <xdr:col>2</xdr:col>
      <xdr:colOff>523876</xdr:colOff>
      <xdr:row>151</xdr:row>
      <xdr:rowOff>23813</xdr:rowOff>
    </xdr:from>
    <xdr:to>
      <xdr:col>2</xdr:col>
      <xdr:colOff>1464469</xdr:colOff>
      <xdr:row>152</xdr:row>
      <xdr:rowOff>5065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0E56AEE6-21C0-4556-ACF1-011147F30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6" y="2952751"/>
          <a:ext cx="940593" cy="933752"/>
        </a:xfrm>
        <a:prstGeom prst="rect">
          <a:avLst/>
        </a:prstGeom>
      </xdr:spPr>
    </xdr:pic>
    <xdr:clientData/>
  </xdr:twoCellAnchor>
  <xdr:twoCellAnchor>
    <xdr:from>
      <xdr:col>2</xdr:col>
      <xdr:colOff>452438</xdr:colOff>
      <xdr:row>157</xdr:row>
      <xdr:rowOff>23812</xdr:rowOff>
    </xdr:from>
    <xdr:to>
      <xdr:col>2</xdr:col>
      <xdr:colOff>1571625</xdr:colOff>
      <xdr:row>157</xdr:row>
      <xdr:rowOff>948854</xdr:rowOff>
    </xdr:to>
    <xdr:pic>
      <xdr:nvPicPr>
        <xdr:cNvPr id="199" name="Рисунок 198">
          <a:extLst>
            <a:ext uri="{FF2B5EF4-FFF2-40B4-BE49-F238E27FC236}">
              <a16:creationId xmlns:a16="http://schemas.microsoft.com/office/drawing/2014/main" id="{D4E18E5F-67D5-4719-B630-29D19C733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9438" y="2952750"/>
          <a:ext cx="1119187" cy="925042"/>
        </a:xfrm>
        <a:prstGeom prst="rect">
          <a:avLst/>
        </a:prstGeom>
      </xdr:spPr>
    </xdr:pic>
    <xdr:clientData/>
  </xdr:twoCellAnchor>
  <xdr:twoCellAnchor>
    <xdr:from>
      <xdr:col>2</xdr:col>
      <xdr:colOff>428625</xdr:colOff>
      <xdr:row>158</xdr:row>
      <xdr:rowOff>71438</xdr:rowOff>
    </xdr:from>
    <xdr:to>
      <xdr:col>2</xdr:col>
      <xdr:colOff>1607344</xdr:colOff>
      <xdr:row>158</xdr:row>
      <xdr:rowOff>899932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74DF0D24-DC5F-45B6-ABD4-5F5139874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158186438"/>
          <a:ext cx="1178719" cy="828494"/>
        </a:xfrm>
        <a:prstGeom prst="rect">
          <a:avLst/>
        </a:prstGeom>
      </xdr:spPr>
    </xdr:pic>
    <xdr:clientData/>
  </xdr:twoCellAnchor>
  <xdr:twoCellAnchor>
    <xdr:from>
      <xdr:col>2</xdr:col>
      <xdr:colOff>392906</xdr:colOff>
      <xdr:row>159</xdr:row>
      <xdr:rowOff>35720</xdr:rowOff>
    </xdr:from>
    <xdr:to>
      <xdr:col>2</xdr:col>
      <xdr:colOff>1607343</xdr:colOff>
      <xdr:row>159</xdr:row>
      <xdr:rowOff>920359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BFBF62F8-CA99-4115-9FF9-F7D2CC9C2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9906" y="2964658"/>
          <a:ext cx="1214437" cy="884639"/>
        </a:xfrm>
        <a:prstGeom prst="rect">
          <a:avLst/>
        </a:prstGeom>
      </xdr:spPr>
    </xdr:pic>
    <xdr:clientData/>
  </xdr:twoCellAnchor>
  <xdr:twoCellAnchor>
    <xdr:from>
      <xdr:col>2</xdr:col>
      <xdr:colOff>345281</xdr:colOff>
      <xdr:row>160</xdr:row>
      <xdr:rowOff>59531</xdr:rowOff>
    </xdr:from>
    <xdr:to>
      <xdr:col>2</xdr:col>
      <xdr:colOff>1654968</xdr:colOff>
      <xdr:row>160</xdr:row>
      <xdr:rowOff>865796</xdr:rowOff>
    </xdr:to>
    <xdr:pic>
      <xdr:nvPicPr>
        <xdr:cNvPr id="211" name="Рисунок 210">
          <a:extLst>
            <a:ext uri="{FF2B5EF4-FFF2-40B4-BE49-F238E27FC236}">
              <a16:creationId xmlns:a16="http://schemas.microsoft.com/office/drawing/2014/main" id="{7B9000A9-B703-4612-B363-981156CB2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2281" y="2988469"/>
          <a:ext cx="1309687" cy="806265"/>
        </a:xfrm>
        <a:prstGeom prst="rect">
          <a:avLst/>
        </a:prstGeom>
      </xdr:spPr>
    </xdr:pic>
    <xdr:clientData/>
  </xdr:twoCellAnchor>
  <xdr:twoCellAnchor>
    <xdr:from>
      <xdr:col>2</xdr:col>
      <xdr:colOff>261937</xdr:colOff>
      <xdr:row>162</xdr:row>
      <xdr:rowOff>47625</xdr:rowOff>
    </xdr:from>
    <xdr:to>
      <xdr:col>2</xdr:col>
      <xdr:colOff>1833562</xdr:colOff>
      <xdr:row>162</xdr:row>
      <xdr:rowOff>835663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1EB172C8-DCD3-4248-9B5F-C3BF1AD73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8937" y="2976563"/>
          <a:ext cx="1571625" cy="788038"/>
        </a:xfrm>
        <a:prstGeom prst="rect">
          <a:avLst/>
        </a:prstGeom>
      </xdr:spPr>
    </xdr:pic>
    <xdr:clientData/>
  </xdr:twoCellAnchor>
  <xdr:twoCellAnchor>
    <xdr:from>
      <xdr:col>2</xdr:col>
      <xdr:colOff>714376</xdr:colOff>
      <xdr:row>166</xdr:row>
      <xdr:rowOff>11906</xdr:rowOff>
    </xdr:from>
    <xdr:to>
      <xdr:col>2</xdr:col>
      <xdr:colOff>1321594</xdr:colOff>
      <xdr:row>166</xdr:row>
      <xdr:rowOff>900363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936210DD-B642-46F2-B438-2009251BF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6" y="2940844"/>
          <a:ext cx="607218" cy="888457"/>
        </a:xfrm>
        <a:prstGeom prst="rect">
          <a:avLst/>
        </a:prstGeom>
      </xdr:spPr>
    </xdr:pic>
    <xdr:clientData/>
  </xdr:twoCellAnchor>
  <xdr:twoCellAnchor>
    <xdr:from>
      <xdr:col>2</xdr:col>
      <xdr:colOff>666751</xdr:colOff>
      <xdr:row>167</xdr:row>
      <xdr:rowOff>59531</xdr:rowOff>
    </xdr:from>
    <xdr:to>
      <xdr:col>2</xdr:col>
      <xdr:colOff>1470945</xdr:colOff>
      <xdr:row>167</xdr:row>
      <xdr:rowOff>892969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DC3AAB05-5F9A-4B40-800D-2C9B4BE1E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1" y="173414531"/>
          <a:ext cx="804194" cy="833438"/>
        </a:xfrm>
        <a:prstGeom prst="rect">
          <a:avLst/>
        </a:prstGeom>
      </xdr:spPr>
    </xdr:pic>
    <xdr:clientData/>
  </xdr:twoCellAnchor>
  <xdr:twoCellAnchor>
    <xdr:from>
      <xdr:col>2</xdr:col>
      <xdr:colOff>726282</xdr:colOff>
      <xdr:row>169</xdr:row>
      <xdr:rowOff>47624</xdr:rowOff>
    </xdr:from>
    <xdr:to>
      <xdr:col>2</xdr:col>
      <xdr:colOff>1398744</xdr:colOff>
      <xdr:row>169</xdr:row>
      <xdr:rowOff>932271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36406681-D785-49B5-A354-A0AD7FE5E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3282" y="2976562"/>
          <a:ext cx="672462" cy="884647"/>
        </a:xfrm>
        <a:prstGeom prst="rect">
          <a:avLst/>
        </a:prstGeom>
      </xdr:spPr>
    </xdr:pic>
    <xdr:clientData/>
  </xdr:twoCellAnchor>
  <xdr:twoCellAnchor>
    <xdr:from>
      <xdr:col>2</xdr:col>
      <xdr:colOff>631033</xdr:colOff>
      <xdr:row>170</xdr:row>
      <xdr:rowOff>47625</xdr:rowOff>
    </xdr:from>
    <xdr:to>
      <xdr:col>2</xdr:col>
      <xdr:colOff>1381521</xdr:colOff>
      <xdr:row>170</xdr:row>
      <xdr:rowOff>916780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811C3BFB-27DF-4635-AFE1-7B1E7F716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8033" y="2976563"/>
          <a:ext cx="750488" cy="869155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172</xdr:row>
      <xdr:rowOff>47625</xdr:rowOff>
    </xdr:from>
    <xdr:to>
      <xdr:col>2</xdr:col>
      <xdr:colOff>1369219</xdr:colOff>
      <xdr:row>172</xdr:row>
      <xdr:rowOff>923348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3873790F-A876-44AE-92AB-405921F9F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2976563"/>
          <a:ext cx="702469" cy="875723"/>
        </a:xfrm>
        <a:prstGeom prst="rect">
          <a:avLst/>
        </a:prstGeom>
      </xdr:spPr>
    </xdr:pic>
    <xdr:clientData/>
  </xdr:twoCellAnchor>
  <xdr:twoCellAnchor>
    <xdr:from>
      <xdr:col>2</xdr:col>
      <xdr:colOff>535781</xdr:colOff>
      <xdr:row>174</xdr:row>
      <xdr:rowOff>35717</xdr:rowOff>
    </xdr:from>
    <xdr:to>
      <xdr:col>2</xdr:col>
      <xdr:colOff>1445226</xdr:colOff>
      <xdr:row>174</xdr:row>
      <xdr:rowOff>916781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50A8D18B-E529-4528-B95E-3093C07F8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2781" y="2964655"/>
          <a:ext cx="909445" cy="881064"/>
        </a:xfrm>
        <a:prstGeom prst="rect">
          <a:avLst/>
        </a:prstGeom>
      </xdr:spPr>
    </xdr:pic>
    <xdr:clientData/>
  </xdr:twoCellAnchor>
  <xdr:twoCellAnchor>
    <xdr:from>
      <xdr:col>2</xdr:col>
      <xdr:colOff>654844</xdr:colOff>
      <xdr:row>178</xdr:row>
      <xdr:rowOff>47625</xdr:rowOff>
    </xdr:from>
    <xdr:to>
      <xdr:col>2</xdr:col>
      <xdr:colOff>1381125</xdr:colOff>
      <xdr:row>178</xdr:row>
      <xdr:rowOff>906842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id="{FA2279A5-2F41-42FE-A144-83F2461B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1844" y="2976563"/>
          <a:ext cx="726281" cy="859217"/>
        </a:xfrm>
        <a:prstGeom prst="rect">
          <a:avLst/>
        </a:prstGeom>
      </xdr:spPr>
    </xdr:pic>
    <xdr:clientData/>
  </xdr:twoCellAnchor>
  <xdr:twoCellAnchor>
    <xdr:from>
      <xdr:col>2</xdr:col>
      <xdr:colOff>500063</xdr:colOff>
      <xdr:row>180</xdr:row>
      <xdr:rowOff>35719</xdr:rowOff>
    </xdr:from>
    <xdr:to>
      <xdr:col>2</xdr:col>
      <xdr:colOff>1643063</xdr:colOff>
      <xdr:row>180</xdr:row>
      <xdr:rowOff>931893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8F55BFE0-7364-4711-98FE-C2DDE479F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7063" y="185773219"/>
          <a:ext cx="1143000" cy="896174"/>
        </a:xfrm>
        <a:prstGeom prst="rect">
          <a:avLst/>
        </a:prstGeom>
      </xdr:spPr>
    </xdr:pic>
    <xdr:clientData/>
  </xdr:twoCellAnchor>
  <xdr:twoCellAnchor>
    <xdr:from>
      <xdr:col>2</xdr:col>
      <xdr:colOff>535780</xdr:colOff>
      <xdr:row>181</xdr:row>
      <xdr:rowOff>35720</xdr:rowOff>
    </xdr:from>
    <xdr:to>
      <xdr:col>2</xdr:col>
      <xdr:colOff>1393031</xdr:colOff>
      <xdr:row>181</xdr:row>
      <xdr:rowOff>930390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DE53B85C-7F45-4FC3-8267-62FBB0CEE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2780" y="2964658"/>
          <a:ext cx="857251" cy="894670"/>
        </a:xfrm>
        <a:prstGeom prst="rect">
          <a:avLst/>
        </a:prstGeom>
      </xdr:spPr>
    </xdr:pic>
    <xdr:clientData/>
  </xdr:twoCellAnchor>
  <xdr:twoCellAnchor>
    <xdr:from>
      <xdr:col>2</xdr:col>
      <xdr:colOff>476250</xdr:colOff>
      <xdr:row>182</xdr:row>
      <xdr:rowOff>35719</xdr:rowOff>
    </xdr:from>
    <xdr:to>
      <xdr:col>2</xdr:col>
      <xdr:colOff>1416844</xdr:colOff>
      <xdr:row>182</xdr:row>
      <xdr:rowOff>913608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BF53C803-9419-4E07-B3CC-153A9F3ED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2964657"/>
          <a:ext cx="940594" cy="877889"/>
        </a:xfrm>
        <a:prstGeom prst="rect">
          <a:avLst/>
        </a:prstGeom>
      </xdr:spPr>
    </xdr:pic>
    <xdr:clientData/>
  </xdr:twoCellAnchor>
  <xdr:twoCellAnchor>
    <xdr:from>
      <xdr:col>2</xdr:col>
      <xdr:colOff>392906</xdr:colOff>
      <xdr:row>183</xdr:row>
      <xdr:rowOff>35719</xdr:rowOff>
    </xdr:from>
    <xdr:to>
      <xdr:col>2</xdr:col>
      <xdr:colOff>1607343</xdr:colOff>
      <xdr:row>183</xdr:row>
      <xdr:rowOff>888490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9CF7F57B-0B6D-4BFF-A36C-44D64FD80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9906" y="2964657"/>
          <a:ext cx="1214437" cy="852771"/>
        </a:xfrm>
        <a:prstGeom prst="rect">
          <a:avLst/>
        </a:prstGeom>
      </xdr:spPr>
    </xdr:pic>
    <xdr:clientData/>
  </xdr:twoCellAnchor>
  <xdr:twoCellAnchor>
    <xdr:from>
      <xdr:col>2</xdr:col>
      <xdr:colOff>690563</xdr:colOff>
      <xdr:row>191</xdr:row>
      <xdr:rowOff>47625</xdr:rowOff>
    </xdr:from>
    <xdr:to>
      <xdr:col>2</xdr:col>
      <xdr:colOff>1357312</xdr:colOff>
      <xdr:row>191</xdr:row>
      <xdr:rowOff>890956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id="{310D2BF0-30D8-4D17-8A92-021721390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7563" y="2976563"/>
          <a:ext cx="666749" cy="843331"/>
        </a:xfrm>
        <a:prstGeom prst="rect">
          <a:avLst/>
        </a:prstGeom>
      </xdr:spPr>
    </xdr:pic>
    <xdr:clientData/>
  </xdr:twoCellAnchor>
  <xdr:twoCellAnchor>
    <xdr:from>
      <xdr:col>2</xdr:col>
      <xdr:colOff>714375</xdr:colOff>
      <xdr:row>192</xdr:row>
      <xdr:rowOff>47626</xdr:rowOff>
    </xdr:from>
    <xdr:to>
      <xdr:col>2</xdr:col>
      <xdr:colOff>1309687</xdr:colOff>
      <xdr:row>192</xdr:row>
      <xdr:rowOff>919677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id="{DAFEC741-93F6-4C96-8778-21A583292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2976564"/>
          <a:ext cx="595312" cy="872051"/>
        </a:xfrm>
        <a:prstGeom prst="rect">
          <a:avLst/>
        </a:prstGeom>
      </xdr:spPr>
    </xdr:pic>
    <xdr:clientData/>
  </xdr:twoCellAnchor>
  <xdr:twoCellAnchor>
    <xdr:from>
      <xdr:col>2</xdr:col>
      <xdr:colOff>428627</xdr:colOff>
      <xdr:row>195</xdr:row>
      <xdr:rowOff>35719</xdr:rowOff>
    </xdr:from>
    <xdr:to>
      <xdr:col>2</xdr:col>
      <xdr:colOff>1524001</xdr:colOff>
      <xdr:row>195</xdr:row>
      <xdr:rowOff>929686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2388C78D-AF8A-4FC0-8E9D-EB5775D20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7" y="2964657"/>
          <a:ext cx="1095374" cy="893967"/>
        </a:xfrm>
        <a:prstGeom prst="rect">
          <a:avLst/>
        </a:prstGeom>
      </xdr:spPr>
    </xdr:pic>
    <xdr:clientData/>
  </xdr:twoCellAnchor>
  <xdr:twoCellAnchor>
    <xdr:from>
      <xdr:col>2</xdr:col>
      <xdr:colOff>464345</xdr:colOff>
      <xdr:row>196</xdr:row>
      <xdr:rowOff>35720</xdr:rowOff>
    </xdr:from>
    <xdr:to>
      <xdr:col>2</xdr:col>
      <xdr:colOff>1547813</xdr:colOff>
      <xdr:row>196</xdr:row>
      <xdr:rowOff>902494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id="{532AAE73-5C40-4C08-83FD-57FF9AC02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1345" y="2964658"/>
          <a:ext cx="1083468" cy="866774"/>
        </a:xfrm>
        <a:prstGeom prst="rect">
          <a:avLst/>
        </a:prstGeom>
      </xdr:spPr>
    </xdr:pic>
    <xdr:clientData/>
  </xdr:twoCellAnchor>
  <xdr:twoCellAnchor>
    <xdr:from>
      <xdr:col>2</xdr:col>
      <xdr:colOff>571500</xdr:colOff>
      <xdr:row>201</xdr:row>
      <xdr:rowOff>47625</xdr:rowOff>
    </xdr:from>
    <xdr:to>
      <xdr:col>2</xdr:col>
      <xdr:colOff>1393031</xdr:colOff>
      <xdr:row>201</xdr:row>
      <xdr:rowOff>908122</xdr:rowOff>
    </xdr:to>
    <xdr:pic>
      <xdr:nvPicPr>
        <xdr:cNvPr id="319" name="Рисунок 318">
          <a:extLst>
            <a:ext uri="{FF2B5EF4-FFF2-40B4-BE49-F238E27FC236}">
              <a16:creationId xmlns:a16="http://schemas.microsoft.com/office/drawing/2014/main" id="{095F867A-4553-46FF-9F6E-9E54A5155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976563"/>
          <a:ext cx="821531" cy="860497"/>
        </a:xfrm>
        <a:prstGeom prst="rect">
          <a:avLst/>
        </a:prstGeom>
      </xdr:spPr>
    </xdr:pic>
    <xdr:clientData/>
  </xdr:twoCellAnchor>
  <xdr:twoCellAnchor>
    <xdr:from>
      <xdr:col>2</xdr:col>
      <xdr:colOff>488157</xdr:colOff>
      <xdr:row>203</xdr:row>
      <xdr:rowOff>71438</xdr:rowOff>
    </xdr:from>
    <xdr:to>
      <xdr:col>2</xdr:col>
      <xdr:colOff>1404938</xdr:colOff>
      <xdr:row>203</xdr:row>
      <xdr:rowOff>870991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id="{5EB23ADE-2EF2-4F52-BB64-6DE2331D0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5157" y="3000376"/>
          <a:ext cx="916781" cy="799553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204</xdr:row>
      <xdr:rowOff>35718</xdr:rowOff>
    </xdr:from>
    <xdr:to>
      <xdr:col>2</xdr:col>
      <xdr:colOff>1416844</xdr:colOff>
      <xdr:row>204</xdr:row>
      <xdr:rowOff>904983</xdr:rowOff>
    </xdr:to>
    <xdr:pic>
      <xdr:nvPicPr>
        <xdr:cNvPr id="371" name="Рисунок 370">
          <a:extLst>
            <a:ext uri="{FF2B5EF4-FFF2-40B4-BE49-F238E27FC236}">
              <a16:creationId xmlns:a16="http://schemas.microsoft.com/office/drawing/2014/main" id="{FC870B04-C96A-4F3C-9BFC-D8C8CDAF1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219110718"/>
          <a:ext cx="750094" cy="869265"/>
        </a:xfrm>
        <a:prstGeom prst="rect">
          <a:avLst/>
        </a:prstGeom>
      </xdr:spPr>
    </xdr:pic>
    <xdr:clientData/>
  </xdr:twoCellAnchor>
  <xdr:twoCellAnchor>
    <xdr:from>
      <xdr:col>2</xdr:col>
      <xdr:colOff>535782</xdr:colOff>
      <xdr:row>205</xdr:row>
      <xdr:rowOff>47624</xdr:rowOff>
    </xdr:from>
    <xdr:to>
      <xdr:col>2</xdr:col>
      <xdr:colOff>1488281</xdr:colOff>
      <xdr:row>205</xdr:row>
      <xdr:rowOff>881472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id="{95CF5518-677A-4413-93D8-AA110D6AD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2782" y="2976562"/>
          <a:ext cx="952499" cy="833848"/>
        </a:xfrm>
        <a:prstGeom prst="rect">
          <a:avLst/>
        </a:prstGeom>
      </xdr:spPr>
    </xdr:pic>
    <xdr:clientData/>
  </xdr:twoCellAnchor>
  <xdr:twoCellAnchor>
    <xdr:from>
      <xdr:col>2</xdr:col>
      <xdr:colOff>476250</xdr:colOff>
      <xdr:row>206</xdr:row>
      <xdr:rowOff>71438</xdr:rowOff>
    </xdr:from>
    <xdr:to>
      <xdr:col>2</xdr:col>
      <xdr:colOff>1464469</xdr:colOff>
      <xdr:row>206</xdr:row>
      <xdr:rowOff>905039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FA8AF006-A399-42B5-8EC4-0EC83BE8B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3000376"/>
          <a:ext cx="988219" cy="833601"/>
        </a:xfrm>
        <a:prstGeom prst="rect">
          <a:avLst/>
        </a:prstGeom>
      </xdr:spPr>
    </xdr:pic>
    <xdr:clientData/>
  </xdr:twoCellAnchor>
  <xdr:twoCellAnchor>
    <xdr:from>
      <xdr:col>2</xdr:col>
      <xdr:colOff>559596</xdr:colOff>
      <xdr:row>207</xdr:row>
      <xdr:rowOff>59532</xdr:rowOff>
    </xdr:from>
    <xdr:to>
      <xdr:col>2</xdr:col>
      <xdr:colOff>1428752</xdr:colOff>
      <xdr:row>207</xdr:row>
      <xdr:rowOff>909374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A68CA5CB-10A0-4609-B7AB-CD5E41C40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6596" y="2988470"/>
          <a:ext cx="869156" cy="849842"/>
        </a:xfrm>
        <a:prstGeom prst="rect">
          <a:avLst/>
        </a:prstGeom>
      </xdr:spPr>
    </xdr:pic>
    <xdr:clientData/>
  </xdr:twoCellAnchor>
  <xdr:twoCellAnchor>
    <xdr:from>
      <xdr:col>2</xdr:col>
      <xdr:colOff>404812</xdr:colOff>
      <xdr:row>209</xdr:row>
      <xdr:rowOff>35719</xdr:rowOff>
    </xdr:from>
    <xdr:to>
      <xdr:col>2</xdr:col>
      <xdr:colOff>1491455</xdr:colOff>
      <xdr:row>209</xdr:row>
      <xdr:rowOff>916781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78E505EF-7B9C-49EB-A4FA-4347F5440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1812" y="2964657"/>
          <a:ext cx="1086643" cy="881062"/>
        </a:xfrm>
        <a:prstGeom prst="rect">
          <a:avLst/>
        </a:prstGeom>
      </xdr:spPr>
    </xdr:pic>
    <xdr:clientData/>
  </xdr:twoCellAnchor>
  <xdr:twoCellAnchor>
    <xdr:from>
      <xdr:col>2</xdr:col>
      <xdr:colOff>404814</xdr:colOff>
      <xdr:row>211</xdr:row>
      <xdr:rowOff>47626</xdr:rowOff>
    </xdr:from>
    <xdr:to>
      <xdr:col>2</xdr:col>
      <xdr:colOff>1488282</xdr:colOff>
      <xdr:row>211</xdr:row>
      <xdr:rowOff>892304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B1763196-6FFE-4806-9055-99E302610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1814" y="227695126"/>
          <a:ext cx="1083468" cy="844678"/>
        </a:xfrm>
        <a:prstGeom prst="rect">
          <a:avLst/>
        </a:prstGeom>
      </xdr:spPr>
    </xdr:pic>
    <xdr:clientData/>
  </xdr:twoCellAnchor>
  <xdr:twoCellAnchor>
    <xdr:from>
      <xdr:col>2</xdr:col>
      <xdr:colOff>440532</xdr:colOff>
      <xdr:row>212</xdr:row>
      <xdr:rowOff>47625</xdr:rowOff>
    </xdr:from>
    <xdr:to>
      <xdr:col>2</xdr:col>
      <xdr:colOff>1500188</xdr:colOff>
      <xdr:row>212</xdr:row>
      <xdr:rowOff>878452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505C270B-4269-4DF4-809F-79C2507A8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7532" y="2976563"/>
          <a:ext cx="1059656" cy="830827"/>
        </a:xfrm>
        <a:prstGeom prst="rect">
          <a:avLst/>
        </a:prstGeom>
      </xdr:spPr>
    </xdr:pic>
    <xdr:clientData/>
  </xdr:twoCellAnchor>
  <xdr:twoCellAnchor>
    <xdr:from>
      <xdr:col>2</xdr:col>
      <xdr:colOff>321469</xdr:colOff>
      <xdr:row>213</xdr:row>
      <xdr:rowOff>107156</xdr:rowOff>
    </xdr:from>
    <xdr:to>
      <xdr:col>2</xdr:col>
      <xdr:colOff>1631156</xdr:colOff>
      <xdr:row>213</xdr:row>
      <xdr:rowOff>851120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BE3B35D5-EA69-4025-8D01-BAB7DDD34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469" y="229659656"/>
          <a:ext cx="1309687" cy="743964"/>
        </a:xfrm>
        <a:prstGeom prst="rect">
          <a:avLst/>
        </a:prstGeom>
      </xdr:spPr>
    </xdr:pic>
    <xdr:clientData/>
  </xdr:twoCellAnchor>
  <xdr:twoCellAnchor>
    <xdr:from>
      <xdr:col>2</xdr:col>
      <xdr:colOff>369094</xdr:colOff>
      <xdr:row>214</xdr:row>
      <xdr:rowOff>71438</xdr:rowOff>
    </xdr:from>
    <xdr:to>
      <xdr:col>2</xdr:col>
      <xdr:colOff>1547813</xdr:colOff>
      <xdr:row>214</xdr:row>
      <xdr:rowOff>893195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D7D33096-7634-4CD3-B46C-D63D6CDC5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94" y="3000376"/>
          <a:ext cx="1178719" cy="821757"/>
        </a:xfrm>
        <a:prstGeom prst="rect">
          <a:avLst/>
        </a:prstGeom>
      </xdr:spPr>
    </xdr:pic>
    <xdr:clientData/>
  </xdr:twoCellAnchor>
  <xdr:twoCellAnchor>
    <xdr:from>
      <xdr:col>2</xdr:col>
      <xdr:colOff>333375</xdr:colOff>
      <xdr:row>215</xdr:row>
      <xdr:rowOff>59532</xdr:rowOff>
    </xdr:from>
    <xdr:to>
      <xdr:col>2</xdr:col>
      <xdr:colOff>1595437</xdr:colOff>
      <xdr:row>215</xdr:row>
      <xdr:rowOff>898318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18375F05-E6FA-47BD-A55B-2422FE39C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2988470"/>
          <a:ext cx="1262062" cy="838786"/>
        </a:xfrm>
        <a:prstGeom prst="rect">
          <a:avLst/>
        </a:prstGeom>
      </xdr:spPr>
    </xdr:pic>
    <xdr:clientData/>
  </xdr:twoCellAnchor>
  <xdr:twoCellAnchor>
    <xdr:from>
      <xdr:col>2</xdr:col>
      <xdr:colOff>428626</xdr:colOff>
      <xdr:row>216</xdr:row>
      <xdr:rowOff>35718</xdr:rowOff>
    </xdr:from>
    <xdr:to>
      <xdr:col>2</xdr:col>
      <xdr:colOff>1583532</xdr:colOff>
      <xdr:row>216</xdr:row>
      <xdr:rowOff>898288</xdr:rowOff>
    </xdr:to>
    <xdr:pic>
      <xdr:nvPicPr>
        <xdr:cNvPr id="427" name="Рисунок 426">
          <a:extLst>
            <a:ext uri="{FF2B5EF4-FFF2-40B4-BE49-F238E27FC236}">
              <a16:creationId xmlns:a16="http://schemas.microsoft.com/office/drawing/2014/main" id="{200B98BB-8FE5-4C14-B449-4B4A62937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6" y="2964656"/>
          <a:ext cx="1154906" cy="862570"/>
        </a:xfrm>
        <a:prstGeom prst="rect">
          <a:avLst/>
        </a:prstGeom>
      </xdr:spPr>
    </xdr:pic>
    <xdr:clientData/>
  </xdr:twoCellAnchor>
  <xdr:twoCellAnchor>
    <xdr:from>
      <xdr:col>2</xdr:col>
      <xdr:colOff>369093</xdr:colOff>
      <xdr:row>217</xdr:row>
      <xdr:rowOff>47625</xdr:rowOff>
    </xdr:from>
    <xdr:to>
      <xdr:col>2</xdr:col>
      <xdr:colOff>1678780</xdr:colOff>
      <xdr:row>217</xdr:row>
      <xdr:rowOff>865676</xdr:rowOff>
    </xdr:to>
    <xdr:pic>
      <xdr:nvPicPr>
        <xdr:cNvPr id="429" name="Рисунок 428">
          <a:extLst>
            <a:ext uri="{FF2B5EF4-FFF2-40B4-BE49-F238E27FC236}">
              <a16:creationId xmlns:a16="http://schemas.microsoft.com/office/drawing/2014/main" id="{8573D235-2D68-4E72-9E5F-8D21F83C4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93" y="2976563"/>
          <a:ext cx="1309687" cy="818051"/>
        </a:xfrm>
        <a:prstGeom prst="rect">
          <a:avLst/>
        </a:prstGeom>
      </xdr:spPr>
    </xdr:pic>
    <xdr:clientData/>
  </xdr:twoCellAnchor>
  <xdr:twoCellAnchor>
    <xdr:from>
      <xdr:col>2</xdr:col>
      <xdr:colOff>345282</xdr:colOff>
      <xdr:row>218</xdr:row>
      <xdr:rowOff>59531</xdr:rowOff>
    </xdr:from>
    <xdr:to>
      <xdr:col>2</xdr:col>
      <xdr:colOff>1666876</xdr:colOff>
      <xdr:row>218</xdr:row>
      <xdr:rowOff>905024</xdr:rowOff>
    </xdr:to>
    <xdr:pic>
      <xdr:nvPicPr>
        <xdr:cNvPr id="431" name="Рисунок 430">
          <a:extLst>
            <a:ext uri="{FF2B5EF4-FFF2-40B4-BE49-F238E27FC236}">
              <a16:creationId xmlns:a16="http://schemas.microsoft.com/office/drawing/2014/main" id="{14211F90-231F-46CF-81A1-E26F5EF1E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2282" y="2988469"/>
          <a:ext cx="1321594" cy="845493"/>
        </a:xfrm>
        <a:prstGeom prst="rect">
          <a:avLst/>
        </a:prstGeom>
      </xdr:spPr>
    </xdr:pic>
    <xdr:clientData/>
  </xdr:twoCellAnchor>
  <xdr:twoCellAnchor>
    <xdr:from>
      <xdr:col>2</xdr:col>
      <xdr:colOff>321469</xdr:colOff>
      <xdr:row>219</xdr:row>
      <xdr:rowOff>47625</xdr:rowOff>
    </xdr:from>
    <xdr:to>
      <xdr:col>2</xdr:col>
      <xdr:colOff>1619250</xdr:colOff>
      <xdr:row>219</xdr:row>
      <xdr:rowOff>879016</xdr:rowOff>
    </xdr:to>
    <xdr:pic>
      <xdr:nvPicPr>
        <xdr:cNvPr id="433" name="Рисунок 432">
          <a:extLst>
            <a:ext uri="{FF2B5EF4-FFF2-40B4-BE49-F238E27FC236}">
              <a16:creationId xmlns:a16="http://schemas.microsoft.com/office/drawing/2014/main" id="{3D7CFF60-85AB-4CB9-9151-F9D24C833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469" y="2976563"/>
          <a:ext cx="1297781" cy="831391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222</xdr:row>
      <xdr:rowOff>47625</xdr:rowOff>
    </xdr:from>
    <xdr:to>
      <xdr:col>2</xdr:col>
      <xdr:colOff>1805304</xdr:colOff>
      <xdr:row>222</xdr:row>
      <xdr:rowOff>916780</xdr:rowOff>
    </xdr:to>
    <xdr:pic>
      <xdr:nvPicPr>
        <xdr:cNvPr id="437" name="Рисунок 436">
          <a:extLst>
            <a:ext uri="{FF2B5EF4-FFF2-40B4-BE49-F238E27FC236}">
              <a16:creationId xmlns:a16="http://schemas.microsoft.com/office/drawing/2014/main" id="{F2418E43-5D18-4741-A69C-D6AB50EFA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5" y="2976563"/>
          <a:ext cx="1567179" cy="869155"/>
        </a:xfrm>
        <a:prstGeom prst="rect">
          <a:avLst/>
        </a:prstGeom>
      </xdr:spPr>
    </xdr:pic>
    <xdr:clientData/>
  </xdr:twoCellAnchor>
  <xdr:twoCellAnchor>
    <xdr:from>
      <xdr:col>2</xdr:col>
      <xdr:colOff>214313</xdr:colOff>
      <xdr:row>225</xdr:row>
      <xdr:rowOff>47624</xdr:rowOff>
    </xdr:from>
    <xdr:to>
      <xdr:col>2</xdr:col>
      <xdr:colOff>1845469</xdr:colOff>
      <xdr:row>225</xdr:row>
      <xdr:rowOff>904589</xdr:rowOff>
    </xdr:to>
    <xdr:pic>
      <xdr:nvPicPr>
        <xdr:cNvPr id="441" name="Рисунок 440">
          <a:extLst>
            <a:ext uri="{FF2B5EF4-FFF2-40B4-BE49-F238E27FC236}">
              <a16:creationId xmlns:a16="http://schemas.microsoft.com/office/drawing/2014/main" id="{1E673967-E60D-4DDF-98B3-1108F59A0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1313" y="2976562"/>
          <a:ext cx="1631156" cy="856965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226</xdr:row>
      <xdr:rowOff>107156</xdr:rowOff>
    </xdr:from>
    <xdr:to>
      <xdr:col>2</xdr:col>
      <xdr:colOff>2047875</xdr:colOff>
      <xdr:row>226</xdr:row>
      <xdr:rowOff>907413</xdr:rowOff>
    </xdr:to>
    <xdr:pic>
      <xdr:nvPicPr>
        <xdr:cNvPr id="443" name="Рисунок 442">
          <a:extLst>
            <a:ext uri="{FF2B5EF4-FFF2-40B4-BE49-F238E27FC236}">
              <a16:creationId xmlns:a16="http://schemas.microsoft.com/office/drawing/2014/main" id="{729CA0CF-E1B9-42A5-8365-FA304168B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3036094"/>
          <a:ext cx="1952625" cy="800257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228</xdr:row>
      <xdr:rowOff>47625</xdr:rowOff>
    </xdr:from>
    <xdr:to>
      <xdr:col>2</xdr:col>
      <xdr:colOff>1631156</xdr:colOff>
      <xdr:row>228</xdr:row>
      <xdr:rowOff>915470</xdr:rowOff>
    </xdr:to>
    <xdr:pic>
      <xdr:nvPicPr>
        <xdr:cNvPr id="445" name="Рисунок 444">
          <a:extLst>
            <a:ext uri="{FF2B5EF4-FFF2-40B4-BE49-F238E27FC236}">
              <a16:creationId xmlns:a16="http://schemas.microsoft.com/office/drawing/2014/main" id="{F1C82747-02C1-4575-B668-B20A950C6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2976563"/>
          <a:ext cx="1250156" cy="867845"/>
        </a:xfrm>
        <a:prstGeom prst="rect">
          <a:avLst/>
        </a:prstGeom>
      </xdr:spPr>
    </xdr:pic>
    <xdr:clientData/>
  </xdr:twoCellAnchor>
  <xdr:twoCellAnchor>
    <xdr:from>
      <xdr:col>2</xdr:col>
      <xdr:colOff>166688</xdr:colOff>
      <xdr:row>232</xdr:row>
      <xdr:rowOff>59532</xdr:rowOff>
    </xdr:from>
    <xdr:to>
      <xdr:col>2</xdr:col>
      <xdr:colOff>1938111</xdr:colOff>
      <xdr:row>232</xdr:row>
      <xdr:rowOff>881062</xdr:rowOff>
    </xdr:to>
    <xdr:pic>
      <xdr:nvPicPr>
        <xdr:cNvPr id="453" name="Рисунок 452">
          <a:extLst>
            <a:ext uri="{FF2B5EF4-FFF2-40B4-BE49-F238E27FC236}">
              <a16:creationId xmlns:a16="http://schemas.microsoft.com/office/drawing/2014/main" id="{4F8D7712-C218-436A-B3AA-1FC908E16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3688" y="2988470"/>
          <a:ext cx="1771423" cy="821530"/>
        </a:xfrm>
        <a:prstGeom prst="rect">
          <a:avLst/>
        </a:prstGeom>
      </xdr:spPr>
    </xdr:pic>
    <xdr:clientData/>
  </xdr:twoCellAnchor>
  <xdr:twoCellAnchor>
    <xdr:from>
      <xdr:col>2</xdr:col>
      <xdr:colOff>130969</xdr:colOff>
      <xdr:row>234</xdr:row>
      <xdr:rowOff>107156</xdr:rowOff>
    </xdr:from>
    <xdr:to>
      <xdr:col>2</xdr:col>
      <xdr:colOff>1821656</xdr:colOff>
      <xdr:row>234</xdr:row>
      <xdr:rowOff>847124</xdr:rowOff>
    </xdr:to>
    <xdr:pic>
      <xdr:nvPicPr>
        <xdr:cNvPr id="455" name="Рисунок 454">
          <a:extLst>
            <a:ext uri="{FF2B5EF4-FFF2-40B4-BE49-F238E27FC236}">
              <a16:creationId xmlns:a16="http://schemas.microsoft.com/office/drawing/2014/main" id="{EF03F812-EB9B-4F96-86C3-608C57BC1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7969" y="3036094"/>
          <a:ext cx="1690687" cy="739968"/>
        </a:xfrm>
        <a:prstGeom prst="rect">
          <a:avLst/>
        </a:prstGeom>
      </xdr:spPr>
    </xdr:pic>
    <xdr:clientData/>
  </xdr:twoCellAnchor>
  <xdr:twoCellAnchor>
    <xdr:from>
      <xdr:col>2</xdr:col>
      <xdr:colOff>654844</xdr:colOff>
      <xdr:row>127</xdr:row>
      <xdr:rowOff>59533</xdr:rowOff>
    </xdr:from>
    <xdr:to>
      <xdr:col>2</xdr:col>
      <xdr:colOff>1321594</xdr:colOff>
      <xdr:row>127</xdr:row>
      <xdr:rowOff>910433</xdr:rowOff>
    </xdr:to>
    <xdr:pic>
      <xdr:nvPicPr>
        <xdr:cNvPr id="457" name="Рисунок 456">
          <a:extLst>
            <a:ext uri="{FF2B5EF4-FFF2-40B4-BE49-F238E27FC236}">
              <a16:creationId xmlns:a16="http://schemas.microsoft.com/office/drawing/2014/main" id="{E9B493CC-BE77-4FB4-A9A8-75856E2C7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1844" y="129599533"/>
          <a:ext cx="666750" cy="850900"/>
        </a:xfrm>
        <a:prstGeom prst="rect">
          <a:avLst/>
        </a:prstGeom>
      </xdr:spPr>
    </xdr:pic>
    <xdr:clientData/>
  </xdr:twoCellAnchor>
  <xdr:twoCellAnchor>
    <xdr:from>
      <xdr:col>2</xdr:col>
      <xdr:colOff>71437</xdr:colOff>
      <xdr:row>15</xdr:row>
      <xdr:rowOff>202406</xdr:rowOff>
    </xdr:from>
    <xdr:to>
      <xdr:col>2</xdr:col>
      <xdr:colOff>2095500</xdr:colOff>
      <xdr:row>15</xdr:row>
      <xdr:rowOff>718127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78463DF-BFA4-45BD-AC38-00002836A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37" y="3131344"/>
          <a:ext cx="2024063" cy="515721"/>
        </a:xfrm>
        <a:prstGeom prst="rect">
          <a:avLst/>
        </a:prstGeom>
      </xdr:spPr>
    </xdr:pic>
    <xdr:clientData/>
  </xdr:twoCellAnchor>
  <xdr:twoCellAnchor>
    <xdr:from>
      <xdr:col>2</xdr:col>
      <xdr:colOff>59532</xdr:colOff>
      <xdr:row>16</xdr:row>
      <xdr:rowOff>261937</xdr:rowOff>
    </xdr:from>
    <xdr:to>
      <xdr:col>2</xdr:col>
      <xdr:colOff>2095500</xdr:colOff>
      <xdr:row>16</xdr:row>
      <xdr:rowOff>718082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B3060172-512B-4BFB-AFB7-10AB9B71B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6532" y="3190875"/>
          <a:ext cx="2035968" cy="456145"/>
        </a:xfrm>
        <a:prstGeom prst="rect">
          <a:avLst/>
        </a:prstGeom>
      </xdr:spPr>
    </xdr:pic>
    <xdr:clientData/>
  </xdr:twoCellAnchor>
  <xdr:twoCellAnchor>
    <xdr:from>
      <xdr:col>2</xdr:col>
      <xdr:colOff>71437</xdr:colOff>
      <xdr:row>17</xdr:row>
      <xdr:rowOff>238126</xdr:rowOff>
    </xdr:from>
    <xdr:to>
      <xdr:col>2</xdr:col>
      <xdr:colOff>2083594</xdr:colOff>
      <xdr:row>17</xdr:row>
      <xdr:rowOff>681020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6BAE263D-BDC7-43F2-AD72-712D325EA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37" y="3167064"/>
          <a:ext cx="2012157" cy="442894"/>
        </a:xfrm>
        <a:prstGeom prst="rect">
          <a:avLst/>
        </a:prstGeom>
      </xdr:spPr>
    </xdr:pic>
    <xdr:clientData/>
  </xdr:twoCellAnchor>
  <xdr:twoCellAnchor>
    <xdr:from>
      <xdr:col>2</xdr:col>
      <xdr:colOff>35720</xdr:colOff>
      <xdr:row>18</xdr:row>
      <xdr:rowOff>250033</xdr:rowOff>
    </xdr:from>
    <xdr:to>
      <xdr:col>2</xdr:col>
      <xdr:colOff>2107407</xdr:colOff>
      <xdr:row>18</xdr:row>
      <xdr:rowOff>600795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DB56D538-14BB-43C9-BDEC-6B4337F0C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2720" y="3178971"/>
          <a:ext cx="2071687" cy="350762"/>
        </a:xfrm>
        <a:prstGeom prst="rect">
          <a:avLst/>
        </a:prstGeom>
      </xdr:spPr>
    </xdr:pic>
    <xdr:clientData/>
  </xdr:twoCellAnchor>
  <xdr:twoCellAnchor>
    <xdr:from>
      <xdr:col>2</xdr:col>
      <xdr:colOff>59531</xdr:colOff>
      <xdr:row>19</xdr:row>
      <xdr:rowOff>250031</xdr:rowOff>
    </xdr:from>
    <xdr:to>
      <xdr:col>2</xdr:col>
      <xdr:colOff>2059781</xdr:colOff>
      <xdr:row>19</xdr:row>
      <xdr:rowOff>605514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C5C71A3E-7496-496F-87DD-67366FF90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6531" y="3178969"/>
          <a:ext cx="2000250" cy="355483"/>
        </a:xfrm>
        <a:prstGeom prst="rect">
          <a:avLst/>
        </a:prstGeom>
      </xdr:spPr>
    </xdr:pic>
    <xdr:clientData/>
  </xdr:twoCellAnchor>
  <xdr:twoCellAnchor>
    <xdr:from>
      <xdr:col>2</xdr:col>
      <xdr:colOff>35719</xdr:colOff>
      <xdr:row>20</xdr:row>
      <xdr:rowOff>190500</xdr:rowOff>
    </xdr:from>
    <xdr:to>
      <xdr:col>2</xdr:col>
      <xdr:colOff>2083594</xdr:colOff>
      <xdr:row>20</xdr:row>
      <xdr:rowOff>556387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94E5484E-CEEF-402E-A260-4D6163FFA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2719" y="3119438"/>
          <a:ext cx="2047875" cy="365887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22</xdr:row>
      <xdr:rowOff>250031</xdr:rowOff>
    </xdr:from>
    <xdr:to>
      <xdr:col>2</xdr:col>
      <xdr:colOff>2069254</xdr:colOff>
      <xdr:row>22</xdr:row>
      <xdr:rowOff>547687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60D0FD32-7058-4C7B-BA6C-595D7D2DA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38" y="3178969"/>
          <a:ext cx="1997816" cy="297656"/>
        </a:xfrm>
        <a:prstGeom prst="rect">
          <a:avLst/>
        </a:prstGeom>
      </xdr:spPr>
    </xdr:pic>
    <xdr:clientData/>
  </xdr:twoCellAnchor>
  <xdr:twoCellAnchor>
    <xdr:from>
      <xdr:col>2</xdr:col>
      <xdr:colOff>107157</xdr:colOff>
      <xdr:row>23</xdr:row>
      <xdr:rowOff>297656</xdr:rowOff>
    </xdr:from>
    <xdr:to>
      <xdr:col>2</xdr:col>
      <xdr:colOff>2095501</xdr:colOff>
      <xdr:row>23</xdr:row>
      <xdr:rowOff>577347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B17D0857-7281-4E46-8D91-F082A760C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4157" y="3226594"/>
          <a:ext cx="1988344" cy="279691"/>
        </a:xfrm>
        <a:prstGeom prst="rect">
          <a:avLst/>
        </a:prstGeom>
      </xdr:spPr>
    </xdr:pic>
    <xdr:clientData/>
  </xdr:twoCellAnchor>
  <xdr:twoCellAnchor>
    <xdr:from>
      <xdr:col>2</xdr:col>
      <xdr:colOff>59531</xdr:colOff>
      <xdr:row>24</xdr:row>
      <xdr:rowOff>321471</xdr:rowOff>
    </xdr:from>
    <xdr:to>
      <xdr:col>2</xdr:col>
      <xdr:colOff>2083594</xdr:colOff>
      <xdr:row>24</xdr:row>
      <xdr:rowOff>590656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81A502EA-3DDD-450B-A1ED-A2CD27CFE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6531" y="3250409"/>
          <a:ext cx="2024063" cy="269185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25</xdr:row>
      <xdr:rowOff>261938</xdr:rowOff>
    </xdr:from>
    <xdr:to>
      <xdr:col>2</xdr:col>
      <xdr:colOff>1916906</xdr:colOff>
      <xdr:row>25</xdr:row>
      <xdr:rowOff>687285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83837D76-F140-4737-918F-E041DA044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3190876"/>
          <a:ext cx="1726406" cy="425347"/>
        </a:xfrm>
        <a:prstGeom prst="rect">
          <a:avLst/>
        </a:prstGeom>
      </xdr:spPr>
    </xdr:pic>
    <xdr:clientData/>
  </xdr:twoCellAnchor>
  <xdr:twoCellAnchor>
    <xdr:from>
      <xdr:col>2</xdr:col>
      <xdr:colOff>250032</xdr:colOff>
      <xdr:row>36</xdr:row>
      <xdr:rowOff>154781</xdr:rowOff>
    </xdr:from>
    <xdr:to>
      <xdr:col>2</xdr:col>
      <xdr:colOff>1750219</xdr:colOff>
      <xdr:row>36</xdr:row>
      <xdr:rowOff>810082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B8E6EAF3-421A-47DC-9972-6AFFC9BE7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7032" y="29848969"/>
          <a:ext cx="1500187" cy="655301"/>
        </a:xfrm>
        <a:prstGeom prst="rect">
          <a:avLst/>
        </a:prstGeom>
      </xdr:spPr>
    </xdr:pic>
    <xdr:clientData/>
  </xdr:twoCellAnchor>
  <xdr:twoCellAnchor>
    <xdr:from>
      <xdr:col>2</xdr:col>
      <xdr:colOff>297656</xdr:colOff>
      <xdr:row>38</xdr:row>
      <xdr:rowOff>59531</xdr:rowOff>
    </xdr:from>
    <xdr:to>
      <xdr:col>2</xdr:col>
      <xdr:colOff>1750218</xdr:colOff>
      <xdr:row>38</xdr:row>
      <xdr:rowOff>832260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6B2DB13F-60B2-49B9-B29F-D8E3A74C8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656" y="2988469"/>
          <a:ext cx="1452562" cy="772729"/>
        </a:xfrm>
        <a:prstGeom prst="rect">
          <a:avLst/>
        </a:prstGeom>
      </xdr:spPr>
    </xdr:pic>
    <xdr:clientData/>
  </xdr:twoCellAnchor>
  <xdr:twoCellAnchor>
    <xdr:from>
      <xdr:col>2</xdr:col>
      <xdr:colOff>452438</xdr:colOff>
      <xdr:row>39</xdr:row>
      <xdr:rowOff>71438</xdr:rowOff>
    </xdr:from>
    <xdr:to>
      <xdr:col>2</xdr:col>
      <xdr:colOff>1464469</xdr:colOff>
      <xdr:row>39</xdr:row>
      <xdr:rowOff>828740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2E814211-B1D4-4D45-9A02-E3EE2377A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9438" y="3000376"/>
          <a:ext cx="1012031" cy="757302"/>
        </a:xfrm>
        <a:prstGeom prst="rect">
          <a:avLst/>
        </a:prstGeom>
      </xdr:spPr>
    </xdr:pic>
    <xdr:clientData/>
  </xdr:twoCellAnchor>
  <xdr:twoCellAnchor>
    <xdr:from>
      <xdr:col>2</xdr:col>
      <xdr:colOff>631032</xdr:colOff>
      <xdr:row>43</xdr:row>
      <xdr:rowOff>83344</xdr:rowOff>
    </xdr:from>
    <xdr:to>
      <xdr:col>2</xdr:col>
      <xdr:colOff>1256866</xdr:colOff>
      <xdr:row>43</xdr:row>
      <xdr:rowOff>870779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20A3CE08-79C4-42F6-9F62-68C5A8592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8032" y="3012282"/>
          <a:ext cx="625834" cy="787435"/>
        </a:xfrm>
        <a:prstGeom prst="rect">
          <a:avLst/>
        </a:prstGeom>
      </xdr:spPr>
    </xdr:pic>
    <xdr:clientData/>
  </xdr:twoCellAnchor>
  <xdr:twoCellAnchor>
    <xdr:from>
      <xdr:col>2</xdr:col>
      <xdr:colOff>285750</xdr:colOff>
      <xdr:row>52</xdr:row>
      <xdr:rowOff>130968</xdr:rowOff>
    </xdr:from>
    <xdr:to>
      <xdr:col>2</xdr:col>
      <xdr:colOff>1881187</xdr:colOff>
      <xdr:row>52</xdr:row>
      <xdr:rowOff>746351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89E64462-E4B6-47E4-AC05-30C7F1BA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45589031"/>
          <a:ext cx="1595437" cy="615383"/>
        </a:xfrm>
        <a:prstGeom prst="rect">
          <a:avLst/>
        </a:prstGeom>
      </xdr:spPr>
    </xdr:pic>
    <xdr:clientData/>
  </xdr:twoCellAnchor>
  <xdr:twoCellAnchor>
    <xdr:from>
      <xdr:col>2</xdr:col>
      <xdr:colOff>119063</xdr:colOff>
      <xdr:row>56</xdr:row>
      <xdr:rowOff>35718</xdr:rowOff>
    </xdr:from>
    <xdr:to>
      <xdr:col>2</xdr:col>
      <xdr:colOff>2083594</xdr:colOff>
      <xdr:row>56</xdr:row>
      <xdr:rowOff>885391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B0EC0C09-8E76-471C-97DB-41027448A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6063" y="49303781"/>
          <a:ext cx="1964531" cy="849673"/>
        </a:xfrm>
        <a:prstGeom prst="rect">
          <a:avLst/>
        </a:prstGeom>
      </xdr:spPr>
    </xdr:pic>
    <xdr:clientData/>
  </xdr:twoCellAnchor>
  <xdr:twoCellAnchor>
    <xdr:from>
      <xdr:col>2</xdr:col>
      <xdr:colOff>369094</xdr:colOff>
      <xdr:row>57</xdr:row>
      <xdr:rowOff>83345</xdr:rowOff>
    </xdr:from>
    <xdr:to>
      <xdr:col>2</xdr:col>
      <xdr:colOff>1881188</xdr:colOff>
      <xdr:row>57</xdr:row>
      <xdr:rowOff>908913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BD553C81-C5EA-4945-9C94-4C3D1E49C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94" y="50303908"/>
          <a:ext cx="1512094" cy="825568"/>
        </a:xfrm>
        <a:prstGeom prst="rect">
          <a:avLst/>
        </a:prstGeom>
      </xdr:spPr>
    </xdr:pic>
    <xdr:clientData/>
  </xdr:twoCellAnchor>
  <xdr:twoCellAnchor>
    <xdr:from>
      <xdr:col>2</xdr:col>
      <xdr:colOff>369095</xdr:colOff>
      <xdr:row>59</xdr:row>
      <xdr:rowOff>83343</xdr:rowOff>
    </xdr:from>
    <xdr:to>
      <xdr:col>2</xdr:col>
      <xdr:colOff>1714501</xdr:colOff>
      <xdr:row>59</xdr:row>
      <xdr:rowOff>917496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7FCF1983-BF35-440E-9014-FEFD04928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95" y="52208906"/>
          <a:ext cx="1345406" cy="834153"/>
        </a:xfrm>
        <a:prstGeom prst="rect">
          <a:avLst/>
        </a:prstGeom>
      </xdr:spPr>
    </xdr:pic>
    <xdr:clientData/>
  </xdr:twoCellAnchor>
  <xdr:twoCellAnchor>
    <xdr:from>
      <xdr:col>2</xdr:col>
      <xdr:colOff>250031</xdr:colOff>
      <xdr:row>62</xdr:row>
      <xdr:rowOff>71438</xdr:rowOff>
    </xdr:from>
    <xdr:to>
      <xdr:col>2</xdr:col>
      <xdr:colOff>1643062</xdr:colOff>
      <xdr:row>62</xdr:row>
      <xdr:rowOff>860679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92E8CCF2-D040-4E57-8BA8-F22254628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7031" y="3000376"/>
          <a:ext cx="1393031" cy="789241"/>
        </a:xfrm>
        <a:prstGeom prst="rect">
          <a:avLst/>
        </a:prstGeom>
      </xdr:spPr>
    </xdr:pic>
    <xdr:clientData/>
  </xdr:twoCellAnchor>
  <xdr:twoCellAnchor>
    <xdr:from>
      <xdr:col>2</xdr:col>
      <xdr:colOff>535782</xdr:colOff>
      <xdr:row>78</xdr:row>
      <xdr:rowOff>95250</xdr:rowOff>
    </xdr:from>
    <xdr:to>
      <xdr:col>2</xdr:col>
      <xdr:colOff>1718053</xdr:colOff>
      <xdr:row>78</xdr:row>
      <xdr:rowOff>785812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252A2DC-794F-41B1-98FB-AA20638C3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2782" y="72901969"/>
          <a:ext cx="1182271" cy="690562"/>
        </a:xfrm>
        <a:prstGeom prst="rect">
          <a:avLst/>
        </a:prstGeom>
      </xdr:spPr>
    </xdr:pic>
    <xdr:clientData/>
  </xdr:twoCellAnchor>
  <xdr:twoCellAnchor>
    <xdr:from>
      <xdr:col>2</xdr:col>
      <xdr:colOff>571499</xdr:colOff>
      <xdr:row>55</xdr:row>
      <xdr:rowOff>59532</xdr:rowOff>
    </xdr:from>
    <xdr:to>
      <xdr:col>2</xdr:col>
      <xdr:colOff>1440656</xdr:colOff>
      <xdr:row>55</xdr:row>
      <xdr:rowOff>888757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32BE62BB-B45C-4B8A-B8D3-4F7F7EB32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9" y="2988470"/>
          <a:ext cx="869157" cy="829225"/>
        </a:xfrm>
        <a:prstGeom prst="rect">
          <a:avLst/>
        </a:prstGeom>
      </xdr:spPr>
    </xdr:pic>
    <xdr:clientData/>
  </xdr:twoCellAnchor>
  <xdr:twoCellAnchor>
    <xdr:from>
      <xdr:col>2</xdr:col>
      <xdr:colOff>154782</xdr:colOff>
      <xdr:row>235</xdr:row>
      <xdr:rowOff>59531</xdr:rowOff>
    </xdr:from>
    <xdr:to>
      <xdr:col>2</xdr:col>
      <xdr:colOff>2040998</xdr:colOff>
      <xdr:row>235</xdr:row>
      <xdr:rowOff>797718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2712F996-5E73-4677-A67F-C849E886A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1782" y="257234531"/>
          <a:ext cx="1886216" cy="738187"/>
        </a:xfrm>
        <a:prstGeom prst="rect">
          <a:avLst/>
        </a:prstGeom>
      </xdr:spPr>
    </xdr:pic>
    <xdr:clientData/>
  </xdr:twoCellAnchor>
  <xdr:twoCellAnchor>
    <xdr:from>
      <xdr:col>2</xdr:col>
      <xdr:colOff>476251</xdr:colOff>
      <xdr:row>33</xdr:row>
      <xdr:rowOff>95251</xdr:rowOff>
    </xdr:from>
    <xdr:to>
      <xdr:col>2</xdr:col>
      <xdr:colOff>1632858</xdr:colOff>
      <xdr:row>33</xdr:row>
      <xdr:rowOff>888237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62A4D40A-D49E-43A5-9442-D39E65D31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1" y="3034394"/>
          <a:ext cx="1156607" cy="792986"/>
        </a:xfrm>
        <a:prstGeom prst="rect">
          <a:avLst/>
        </a:prstGeom>
      </xdr:spPr>
    </xdr:pic>
    <xdr:clientData/>
  </xdr:twoCellAnchor>
  <xdr:twoCellAnchor>
    <xdr:from>
      <xdr:col>2</xdr:col>
      <xdr:colOff>517072</xdr:colOff>
      <xdr:row>32</xdr:row>
      <xdr:rowOff>97202</xdr:rowOff>
    </xdr:from>
    <xdr:to>
      <xdr:col>2</xdr:col>
      <xdr:colOff>1632858</xdr:colOff>
      <xdr:row>32</xdr:row>
      <xdr:rowOff>826541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57405D7-8A15-4A3A-AF32-2A40DD1B3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4072" y="3036345"/>
          <a:ext cx="1115786" cy="729339"/>
        </a:xfrm>
        <a:prstGeom prst="rect">
          <a:avLst/>
        </a:prstGeom>
      </xdr:spPr>
    </xdr:pic>
    <xdr:clientData/>
  </xdr:twoCellAnchor>
  <xdr:twoCellAnchor>
    <xdr:from>
      <xdr:col>2</xdr:col>
      <xdr:colOff>585108</xdr:colOff>
      <xdr:row>34</xdr:row>
      <xdr:rowOff>40822</xdr:rowOff>
    </xdr:from>
    <xdr:to>
      <xdr:col>2</xdr:col>
      <xdr:colOff>1700893</xdr:colOff>
      <xdr:row>34</xdr:row>
      <xdr:rowOff>908095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13DEE8DD-0510-494D-AD04-CE60F7FC9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108" y="2979965"/>
          <a:ext cx="1115785" cy="867273"/>
        </a:xfrm>
        <a:prstGeom prst="rect">
          <a:avLst/>
        </a:prstGeom>
      </xdr:spPr>
    </xdr:pic>
    <xdr:clientData/>
  </xdr:twoCellAnchor>
  <xdr:twoCellAnchor>
    <xdr:from>
      <xdr:col>2</xdr:col>
      <xdr:colOff>435429</xdr:colOff>
      <xdr:row>35</xdr:row>
      <xdr:rowOff>54428</xdr:rowOff>
    </xdr:from>
    <xdr:to>
      <xdr:col>2</xdr:col>
      <xdr:colOff>1937339</xdr:colOff>
      <xdr:row>35</xdr:row>
      <xdr:rowOff>892772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6B932C01-6757-4ADE-9488-6EEF3F455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2429" y="2993571"/>
          <a:ext cx="1501910" cy="838344"/>
        </a:xfrm>
        <a:prstGeom prst="rect">
          <a:avLst/>
        </a:prstGeom>
      </xdr:spPr>
    </xdr:pic>
    <xdr:clientData/>
  </xdr:twoCellAnchor>
  <xdr:twoCellAnchor>
    <xdr:from>
      <xdr:col>2</xdr:col>
      <xdr:colOff>587375</xdr:colOff>
      <xdr:row>128</xdr:row>
      <xdr:rowOff>63499</xdr:rowOff>
    </xdr:from>
    <xdr:to>
      <xdr:col>2</xdr:col>
      <xdr:colOff>1451119</xdr:colOff>
      <xdr:row>129</xdr:row>
      <xdr:rowOff>15874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CE60AE19-EF6E-4BCF-9415-D40852DE0E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93" t="4264" r="29087" b="8171"/>
        <a:stretch/>
      </xdr:blipFill>
      <xdr:spPr>
        <a:xfrm>
          <a:off x="3508375" y="132857874"/>
          <a:ext cx="863744" cy="904875"/>
        </a:xfrm>
        <a:prstGeom prst="rect">
          <a:avLst/>
        </a:prstGeom>
      </xdr:spPr>
    </xdr:pic>
    <xdr:clientData/>
  </xdr:twoCellAnchor>
  <xdr:twoCellAnchor>
    <xdr:from>
      <xdr:col>2</xdr:col>
      <xdr:colOff>176892</xdr:colOff>
      <xdr:row>26</xdr:row>
      <xdr:rowOff>108857</xdr:rowOff>
    </xdr:from>
    <xdr:to>
      <xdr:col>2</xdr:col>
      <xdr:colOff>1088571</xdr:colOff>
      <xdr:row>26</xdr:row>
      <xdr:rowOff>911679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464AA950-E68E-4D7C-BB8D-F1A42FA15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2428" y="2517321"/>
          <a:ext cx="911679" cy="802822"/>
        </a:xfrm>
        <a:prstGeom prst="rect">
          <a:avLst/>
        </a:prstGeom>
      </xdr:spPr>
    </xdr:pic>
    <xdr:clientData/>
  </xdr:twoCellAnchor>
  <xdr:twoCellAnchor>
    <xdr:from>
      <xdr:col>2</xdr:col>
      <xdr:colOff>802822</xdr:colOff>
      <xdr:row>26</xdr:row>
      <xdr:rowOff>122464</xdr:rowOff>
    </xdr:from>
    <xdr:to>
      <xdr:col>2</xdr:col>
      <xdr:colOff>1755322</xdr:colOff>
      <xdr:row>26</xdr:row>
      <xdr:rowOff>925286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D4E903D0-1520-4B8D-B318-C42DB505E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8358" y="2530928"/>
          <a:ext cx="952500" cy="802822"/>
        </a:xfrm>
        <a:prstGeom prst="rect">
          <a:avLst/>
        </a:prstGeom>
      </xdr:spPr>
    </xdr:pic>
    <xdr:clientData/>
  </xdr:twoCellAnchor>
  <xdr:twoCellAnchor>
    <xdr:from>
      <xdr:col>1</xdr:col>
      <xdr:colOff>1512095</xdr:colOff>
      <xdr:row>0</xdr:row>
      <xdr:rowOff>71437</xdr:rowOff>
    </xdr:from>
    <xdr:to>
      <xdr:col>2</xdr:col>
      <xdr:colOff>1982264</xdr:colOff>
      <xdr:row>2</xdr:row>
      <xdr:rowOff>428624</xdr:rowOff>
    </xdr:to>
    <xdr:pic>
      <xdr:nvPicPr>
        <xdr:cNvPr id="312" name="Рисунок 311" descr="1">
          <a:extLst>
            <a:ext uri="{FF2B5EF4-FFF2-40B4-BE49-F238E27FC236}">
              <a16:creationId xmlns:a16="http://schemas.microsoft.com/office/drawing/2014/main" id="{2B9C48B5-7D88-48BE-84A1-A7A9FC7A3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1" y="71437"/>
          <a:ext cx="2422794" cy="1214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297657</xdr:colOff>
      <xdr:row>13</xdr:row>
      <xdr:rowOff>297657</xdr:rowOff>
    </xdr:from>
    <xdr:to>
      <xdr:col>2</xdr:col>
      <xdr:colOff>1864444</xdr:colOff>
      <xdr:row>13</xdr:row>
      <xdr:rowOff>729945</xdr:rowOff>
    </xdr:to>
    <xdr:pic>
      <xdr:nvPicPr>
        <xdr:cNvPr id="310" name="Изображение 125">
          <a:extLst>
            <a:ext uri="{FF2B5EF4-FFF2-40B4-BE49-F238E27FC236}">
              <a16:creationId xmlns:a16="http://schemas.microsoft.com/office/drawing/2014/main" id="{3C4D223D-3799-4D63-8694-BD234DB5C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/>
      </xdr:blipFill>
      <xdr:spPr>
        <a:xfrm rot="5400000">
          <a:off x="3781938" y="7124188"/>
          <a:ext cx="432288" cy="156678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329408</xdr:colOff>
      <xdr:row>14</xdr:row>
      <xdr:rowOff>241029</xdr:rowOff>
    </xdr:from>
    <xdr:to>
      <xdr:col>2</xdr:col>
      <xdr:colOff>1918175</xdr:colOff>
      <xdr:row>14</xdr:row>
      <xdr:rowOff>719364</xdr:rowOff>
    </xdr:to>
    <xdr:pic>
      <xdr:nvPicPr>
        <xdr:cNvPr id="318" name="Изображение 126">
          <a:extLst>
            <a:ext uri="{FF2B5EF4-FFF2-40B4-BE49-F238E27FC236}">
              <a16:creationId xmlns:a16="http://schemas.microsoft.com/office/drawing/2014/main" id="{27F3F7BD-BD34-42DE-94FA-9FEB0B65E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/>
      </xdr:blipFill>
      <xdr:spPr>
        <a:xfrm rot="5400000">
          <a:off x="3801655" y="8032094"/>
          <a:ext cx="478335" cy="158876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154781</xdr:colOff>
      <xdr:row>21</xdr:row>
      <xdr:rowOff>190499</xdr:rowOff>
    </xdr:from>
    <xdr:to>
      <xdr:col>2</xdr:col>
      <xdr:colOff>1988344</xdr:colOff>
      <xdr:row>21</xdr:row>
      <xdr:rowOff>770600</xdr:rowOff>
    </xdr:to>
    <xdr:pic>
      <xdr:nvPicPr>
        <xdr:cNvPr id="320" name="Рисунок 249" descr="CC1021.png">
          <a:extLst>
            <a:ext uri="{FF2B5EF4-FFF2-40B4-BE49-F238E27FC236}">
              <a16:creationId xmlns:a16="http://schemas.microsoft.com/office/drawing/2014/main" id="{3AB8925F-1499-4FF4-AEE0-935CA5C7C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/>
      </xdr:blipFill>
      <xdr:spPr>
        <a:xfrm rot="16200000">
          <a:off x="3698543" y="14577549"/>
          <a:ext cx="580101" cy="1833563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119063</xdr:colOff>
      <xdr:row>68</xdr:row>
      <xdr:rowOff>154781</xdr:rowOff>
    </xdr:from>
    <xdr:to>
      <xdr:col>2</xdr:col>
      <xdr:colOff>1981966</xdr:colOff>
      <xdr:row>68</xdr:row>
      <xdr:rowOff>812286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E17A247C-C171-47E3-9FFF-81408C7479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3638793" y="58285613"/>
          <a:ext cx="657505" cy="1862903"/>
        </a:xfrm>
        <a:prstGeom prst="rect">
          <a:avLst/>
        </a:prstGeom>
      </xdr:spPr>
    </xdr:pic>
    <xdr:clientData/>
  </xdr:twoCellAnchor>
  <xdr:twoCellAnchor>
    <xdr:from>
      <xdr:col>2</xdr:col>
      <xdr:colOff>321472</xdr:colOff>
      <xdr:row>71</xdr:row>
      <xdr:rowOff>95250</xdr:rowOff>
    </xdr:from>
    <xdr:to>
      <xdr:col>2</xdr:col>
      <xdr:colOff>1952625</xdr:colOff>
      <xdr:row>71</xdr:row>
      <xdr:rowOff>873596</xdr:rowOff>
    </xdr:to>
    <xdr:pic>
      <xdr:nvPicPr>
        <xdr:cNvPr id="328" name="Изображение 124">
          <a:extLst>
            <a:ext uri="{FF2B5EF4-FFF2-40B4-BE49-F238E27FC236}">
              <a16:creationId xmlns:a16="http://schemas.microsoft.com/office/drawing/2014/main" id="{876C51F2-3B52-4034-AB0D-8518A0D31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/>
      </xdr:blipFill>
      <xdr:spPr>
        <a:xfrm rot="16200000">
          <a:off x="3664907" y="60652659"/>
          <a:ext cx="778346" cy="1631153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316889</xdr:colOff>
      <xdr:row>72</xdr:row>
      <xdr:rowOff>149259</xdr:rowOff>
    </xdr:from>
    <xdr:to>
      <xdr:col>2</xdr:col>
      <xdr:colOff>1928813</xdr:colOff>
      <xdr:row>72</xdr:row>
      <xdr:rowOff>757939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A68AE222-5165-4CC6-BECC-63467BB5CF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3735542" y="61583950"/>
          <a:ext cx="608680" cy="1611924"/>
        </a:xfrm>
        <a:prstGeom prst="rect">
          <a:avLst/>
        </a:prstGeom>
      </xdr:spPr>
    </xdr:pic>
    <xdr:clientData/>
  </xdr:twoCellAnchor>
  <xdr:twoCellAnchor>
    <xdr:from>
      <xdr:col>2</xdr:col>
      <xdr:colOff>449036</xdr:colOff>
      <xdr:row>210</xdr:row>
      <xdr:rowOff>40822</xdr:rowOff>
    </xdr:from>
    <xdr:to>
      <xdr:col>2</xdr:col>
      <xdr:colOff>1864178</xdr:colOff>
      <xdr:row>210</xdr:row>
      <xdr:rowOff>872422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C2823240-700F-4956-81E8-C9D770858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4572" y="201753108"/>
          <a:ext cx="1415142" cy="831600"/>
        </a:xfrm>
        <a:prstGeom prst="rect">
          <a:avLst/>
        </a:prstGeom>
      </xdr:spPr>
    </xdr:pic>
    <xdr:clientData/>
  </xdr:twoCellAnchor>
  <xdr:twoCellAnchor>
    <xdr:from>
      <xdr:col>2</xdr:col>
      <xdr:colOff>608859</xdr:colOff>
      <xdr:row>80</xdr:row>
      <xdr:rowOff>28264</xdr:rowOff>
    </xdr:from>
    <xdr:to>
      <xdr:col>2</xdr:col>
      <xdr:colOff>1619249</xdr:colOff>
      <xdr:row>81</xdr:row>
      <xdr:rowOff>433</xdr:rowOff>
    </xdr:to>
    <xdr:pic>
      <xdr:nvPicPr>
        <xdr:cNvPr id="248" name="Рисунок 21">
          <a:extLst>
            <a:ext uri="{FF2B5EF4-FFF2-40B4-BE49-F238E27FC236}">
              <a16:creationId xmlns:a16="http://schemas.microsoft.com/office/drawing/2014/main" id="{BE929B38-BAC6-40E7-9A05-5759DDC0E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523509" y="69636964"/>
          <a:ext cx="1010390" cy="92466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726281</xdr:colOff>
      <xdr:row>133</xdr:row>
      <xdr:rowOff>47625</xdr:rowOff>
    </xdr:from>
    <xdr:to>
      <xdr:col>2</xdr:col>
      <xdr:colOff>1251512</xdr:colOff>
      <xdr:row>133</xdr:row>
      <xdr:rowOff>892968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9F124C86-4A13-4695-8528-89B1FA036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0931" y="123558300"/>
          <a:ext cx="525231" cy="845343"/>
        </a:xfrm>
        <a:prstGeom prst="rect">
          <a:avLst/>
        </a:prstGeom>
      </xdr:spPr>
    </xdr:pic>
    <xdr:clientData/>
  </xdr:twoCellAnchor>
  <xdr:twoCellAnchor>
    <xdr:from>
      <xdr:col>2</xdr:col>
      <xdr:colOff>530680</xdr:colOff>
      <xdr:row>76</xdr:row>
      <xdr:rowOff>54428</xdr:rowOff>
    </xdr:from>
    <xdr:to>
      <xdr:col>2</xdr:col>
      <xdr:colOff>1700893</xdr:colOff>
      <xdr:row>76</xdr:row>
      <xdr:rowOff>932088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FD42CB3B-2E3D-4AF1-9063-C7146C16B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6216" y="64974107"/>
          <a:ext cx="1170213" cy="877660"/>
        </a:xfrm>
        <a:prstGeom prst="rect">
          <a:avLst/>
        </a:prstGeom>
      </xdr:spPr>
    </xdr:pic>
    <xdr:clientData/>
  </xdr:twoCellAnchor>
  <xdr:twoCellAnchor>
    <xdr:from>
      <xdr:col>2</xdr:col>
      <xdr:colOff>734784</xdr:colOff>
      <xdr:row>109</xdr:row>
      <xdr:rowOff>68036</xdr:rowOff>
    </xdr:from>
    <xdr:to>
      <xdr:col>2</xdr:col>
      <xdr:colOff>1421431</xdr:colOff>
      <xdr:row>109</xdr:row>
      <xdr:rowOff>884464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E27B29B0-C072-431B-A318-712120ABB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0320" y="94379143"/>
          <a:ext cx="686647" cy="816428"/>
        </a:xfrm>
        <a:prstGeom prst="rect">
          <a:avLst/>
        </a:prstGeom>
      </xdr:spPr>
    </xdr:pic>
    <xdr:clientData/>
  </xdr:twoCellAnchor>
  <xdr:twoCellAnchor>
    <xdr:from>
      <xdr:col>2</xdr:col>
      <xdr:colOff>557895</xdr:colOff>
      <xdr:row>144</xdr:row>
      <xdr:rowOff>68036</xdr:rowOff>
    </xdr:from>
    <xdr:to>
      <xdr:col>2</xdr:col>
      <xdr:colOff>1619250</xdr:colOff>
      <xdr:row>144</xdr:row>
      <xdr:rowOff>911038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6DDFCFF1-EB94-40AB-A615-BBF1B34AA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3431" y="126355929"/>
          <a:ext cx="1061355" cy="843002"/>
        </a:xfrm>
        <a:prstGeom prst="rect">
          <a:avLst/>
        </a:prstGeom>
      </xdr:spPr>
    </xdr:pic>
    <xdr:clientData/>
  </xdr:twoCellAnchor>
  <xdr:twoCellAnchor>
    <xdr:from>
      <xdr:col>2</xdr:col>
      <xdr:colOff>394609</xdr:colOff>
      <xdr:row>154</xdr:row>
      <xdr:rowOff>81642</xdr:rowOff>
    </xdr:from>
    <xdr:to>
      <xdr:col>2</xdr:col>
      <xdr:colOff>1623158</xdr:colOff>
      <xdr:row>154</xdr:row>
      <xdr:rowOff>925285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D095812A-DA5A-4E57-AFC9-BA12BF1C5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0145" y="135894535"/>
          <a:ext cx="1228549" cy="843643"/>
        </a:xfrm>
        <a:prstGeom prst="rect">
          <a:avLst/>
        </a:prstGeom>
      </xdr:spPr>
    </xdr:pic>
    <xdr:clientData/>
  </xdr:twoCellAnchor>
  <xdr:twoCellAnchor>
    <xdr:from>
      <xdr:col>2</xdr:col>
      <xdr:colOff>544285</xdr:colOff>
      <xdr:row>155</xdr:row>
      <xdr:rowOff>40821</xdr:rowOff>
    </xdr:from>
    <xdr:to>
      <xdr:col>2</xdr:col>
      <xdr:colOff>1592035</xdr:colOff>
      <xdr:row>155</xdr:row>
      <xdr:rowOff>939004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694D754D-149D-4676-912A-0CADF0E42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1" y="136806214"/>
          <a:ext cx="1047750" cy="898183"/>
        </a:xfrm>
        <a:prstGeom prst="rect">
          <a:avLst/>
        </a:prstGeom>
      </xdr:spPr>
    </xdr:pic>
    <xdr:clientData/>
  </xdr:twoCellAnchor>
  <xdr:twoCellAnchor>
    <xdr:from>
      <xdr:col>2</xdr:col>
      <xdr:colOff>435429</xdr:colOff>
      <xdr:row>161</xdr:row>
      <xdr:rowOff>68037</xdr:rowOff>
    </xdr:from>
    <xdr:to>
      <xdr:col>2</xdr:col>
      <xdr:colOff>1673679</xdr:colOff>
      <xdr:row>161</xdr:row>
      <xdr:rowOff>907572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57376027-956F-4B2F-AF0C-7B2B3DE84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0965" y="142548430"/>
          <a:ext cx="1238250" cy="839535"/>
        </a:xfrm>
        <a:prstGeom prst="rect">
          <a:avLst/>
        </a:prstGeom>
      </xdr:spPr>
    </xdr:pic>
    <xdr:clientData/>
  </xdr:twoCellAnchor>
  <xdr:twoCellAnchor>
    <xdr:from>
      <xdr:col>2</xdr:col>
      <xdr:colOff>639534</xdr:colOff>
      <xdr:row>175</xdr:row>
      <xdr:rowOff>68036</xdr:rowOff>
    </xdr:from>
    <xdr:to>
      <xdr:col>2</xdr:col>
      <xdr:colOff>1551213</xdr:colOff>
      <xdr:row>175</xdr:row>
      <xdr:rowOff>885856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5788347D-0C24-4033-A485-BD84E40C0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5070" y="155883429"/>
          <a:ext cx="911679" cy="817820"/>
        </a:xfrm>
        <a:prstGeom prst="rect">
          <a:avLst/>
        </a:prstGeom>
      </xdr:spPr>
    </xdr:pic>
    <xdr:clientData/>
  </xdr:twoCellAnchor>
  <xdr:twoCellAnchor>
    <xdr:from>
      <xdr:col>2</xdr:col>
      <xdr:colOff>517071</xdr:colOff>
      <xdr:row>177</xdr:row>
      <xdr:rowOff>54428</xdr:rowOff>
    </xdr:from>
    <xdr:to>
      <xdr:col>2</xdr:col>
      <xdr:colOff>1592035</xdr:colOff>
      <xdr:row>177</xdr:row>
      <xdr:rowOff>931839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DF5702A5-601C-4B26-82B3-B25A8059C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07" y="157774821"/>
          <a:ext cx="1074964" cy="877411"/>
        </a:xfrm>
        <a:prstGeom prst="rect">
          <a:avLst/>
        </a:prstGeom>
      </xdr:spPr>
    </xdr:pic>
    <xdr:clientData/>
  </xdr:twoCellAnchor>
  <xdr:twoCellAnchor>
    <xdr:from>
      <xdr:col>2</xdr:col>
      <xdr:colOff>598714</xdr:colOff>
      <xdr:row>179</xdr:row>
      <xdr:rowOff>54428</xdr:rowOff>
    </xdr:from>
    <xdr:to>
      <xdr:col>2</xdr:col>
      <xdr:colOff>1687285</xdr:colOff>
      <xdr:row>179</xdr:row>
      <xdr:rowOff>914314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2D0350E8-95B1-4C83-90EF-6EB30AEF9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159679821"/>
          <a:ext cx="1088571" cy="859886"/>
        </a:xfrm>
        <a:prstGeom prst="rect">
          <a:avLst/>
        </a:prstGeom>
      </xdr:spPr>
    </xdr:pic>
    <xdr:clientData/>
  </xdr:twoCellAnchor>
  <xdr:twoCellAnchor>
    <xdr:from>
      <xdr:col>2</xdr:col>
      <xdr:colOff>612320</xdr:colOff>
      <xdr:row>186</xdr:row>
      <xdr:rowOff>54427</xdr:rowOff>
    </xdr:from>
    <xdr:to>
      <xdr:col>2</xdr:col>
      <xdr:colOff>1457839</xdr:colOff>
      <xdr:row>186</xdr:row>
      <xdr:rowOff>911679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628DA36C-D50F-4E9D-8604-E25EB5D48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56" y="166347320"/>
          <a:ext cx="845519" cy="857252"/>
        </a:xfrm>
        <a:prstGeom prst="rect">
          <a:avLst/>
        </a:prstGeom>
      </xdr:spPr>
    </xdr:pic>
    <xdr:clientData/>
  </xdr:twoCellAnchor>
  <xdr:twoCellAnchor>
    <xdr:from>
      <xdr:col>2</xdr:col>
      <xdr:colOff>639536</xdr:colOff>
      <xdr:row>193</xdr:row>
      <xdr:rowOff>40821</xdr:rowOff>
    </xdr:from>
    <xdr:to>
      <xdr:col>2</xdr:col>
      <xdr:colOff>1524000</xdr:colOff>
      <xdr:row>193</xdr:row>
      <xdr:rowOff>913097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E03A3B8B-4A99-46E7-A253-ECFCBD1B2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5072" y="173001214"/>
          <a:ext cx="884464" cy="872276"/>
        </a:xfrm>
        <a:prstGeom prst="rect">
          <a:avLst/>
        </a:prstGeom>
      </xdr:spPr>
    </xdr:pic>
    <xdr:clientData/>
  </xdr:twoCellAnchor>
  <xdr:twoCellAnchor>
    <xdr:from>
      <xdr:col>2</xdr:col>
      <xdr:colOff>326571</xdr:colOff>
      <xdr:row>194</xdr:row>
      <xdr:rowOff>57911</xdr:rowOff>
    </xdr:from>
    <xdr:to>
      <xdr:col>2</xdr:col>
      <xdr:colOff>1836964</xdr:colOff>
      <xdr:row>194</xdr:row>
      <xdr:rowOff>882899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3BE04799-C5EC-44ED-84FD-A6F9CF4E2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107" y="173970804"/>
          <a:ext cx="1510393" cy="824988"/>
        </a:xfrm>
        <a:prstGeom prst="rect">
          <a:avLst/>
        </a:prstGeom>
      </xdr:spPr>
    </xdr:pic>
    <xdr:clientData/>
  </xdr:twoCellAnchor>
  <xdr:twoCellAnchor>
    <xdr:from>
      <xdr:col>2</xdr:col>
      <xdr:colOff>312968</xdr:colOff>
      <xdr:row>199</xdr:row>
      <xdr:rowOff>62488</xdr:rowOff>
    </xdr:from>
    <xdr:to>
      <xdr:col>2</xdr:col>
      <xdr:colOff>1782536</xdr:colOff>
      <xdr:row>199</xdr:row>
      <xdr:rowOff>903729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A5BA9E37-A80D-47B4-B2A1-F630DEF08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4" y="178737881"/>
          <a:ext cx="1469568" cy="841241"/>
        </a:xfrm>
        <a:prstGeom prst="rect">
          <a:avLst/>
        </a:prstGeom>
      </xdr:spPr>
    </xdr:pic>
    <xdr:clientData/>
  </xdr:twoCellAnchor>
  <xdr:twoCellAnchor>
    <xdr:from>
      <xdr:col>2</xdr:col>
      <xdr:colOff>326573</xdr:colOff>
      <xdr:row>200</xdr:row>
      <xdr:rowOff>69814</xdr:rowOff>
    </xdr:from>
    <xdr:to>
      <xdr:col>2</xdr:col>
      <xdr:colOff>1823357</xdr:colOff>
      <xdr:row>200</xdr:row>
      <xdr:rowOff>910265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B1530873-F51B-4DC4-96B3-D80B169BC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109" y="179697707"/>
          <a:ext cx="1496784" cy="840451"/>
        </a:xfrm>
        <a:prstGeom prst="rect">
          <a:avLst/>
        </a:prstGeom>
      </xdr:spPr>
    </xdr:pic>
    <xdr:clientData/>
  </xdr:twoCellAnchor>
  <xdr:twoCellAnchor>
    <xdr:from>
      <xdr:col>2</xdr:col>
      <xdr:colOff>299357</xdr:colOff>
      <xdr:row>202</xdr:row>
      <xdr:rowOff>40822</xdr:rowOff>
    </xdr:from>
    <xdr:to>
      <xdr:col>2</xdr:col>
      <xdr:colOff>1809750</xdr:colOff>
      <xdr:row>202</xdr:row>
      <xdr:rowOff>916482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BE07FC04-4B08-4121-8FAB-EB20A7354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4893" y="181573715"/>
          <a:ext cx="1510393" cy="875660"/>
        </a:xfrm>
        <a:prstGeom prst="rect">
          <a:avLst/>
        </a:prstGeom>
      </xdr:spPr>
    </xdr:pic>
    <xdr:clientData/>
  </xdr:twoCellAnchor>
  <xdr:twoCellAnchor>
    <xdr:from>
      <xdr:col>2</xdr:col>
      <xdr:colOff>353786</xdr:colOff>
      <xdr:row>221</xdr:row>
      <xdr:rowOff>40822</xdr:rowOff>
    </xdr:from>
    <xdr:to>
      <xdr:col>2</xdr:col>
      <xdr:colOff>1849352</xdr:colOff>
      <xdr:row>221</xdr:row>
      <xdr:rowOff>898072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5A227CA0-54CA-4459-AAF4-085B14968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9322" y="199671215"/>
          <a:ext cx="1495566" cy="857250"/>
        </a:xfrm>
        <a:prstGeom prst="rect">
          <a:avLst/>
        </a:prstGeom>
      </xdr:spPr>
    </xdr:pic>
    <xdr:clientData/>
  </xdr:twoCellAnchor>
  <xdr:twoCellAnchor>
    <xdr:from>
      <xdr:col>2</xdr:col>
      <xdr:colOff>476250</xdr:colOff>
      <xdr:row>223</xdr:row>
      <xdr:rowOff>54429</xdr:rowOff>
    </xdr:from>
    <xdr:to>
      <xdr:col>2</xdr:col>
      <xdr:colOff>1700893</xdr:colOff>
      <xdr:row>223</xdr:row>
      <xdr:rowOff>866700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87CF1F45-B9FC-407C-B3C1-CF5A5FA91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6" y="201589822"/>
          <a:ext cx="1224643" cy="812271"/>
        </a:xfrm>
        <a:prstGeom prst="rect">
          <a:avLst/>
        </a:prstGeom>
      </xdr:spPr>
    </xdr:pic>
    <xdr:clientData/>
  </xdr:twoCellAnchor>
  <xdr:twoCellAnchor>
    <xdr:from>
      <xdr:col>2</xdr:col>
      <xdr:colOff>421821</xdr:colOff>
      <xdr:row>224</xdr:row>
      <xdr:rowOff>74236</xdr:rowOff>
    </xdr:from>
    <xdr:to>
      <xdr:col>2</xdr:col>
      <xdr:colOff>1700892</xdr:colOff>
      <xdr:row>224</xdr:row>
      <xdr:rowOff>900179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DBC2BD36-2010-446F-942A-A4D1A5D14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7357" y="202562129"/>
          <a:ext cx="1279071" cy="825943"/>
        </a:xfrm>
        <a:prstGeom prst="rect">
          <a:avLst/>
        </a:prstGeom>
      </xdr:spPr>
    </xdr:pic>
    <xdr:clientData/>
  </xdr:twoCellAnchor>
  <xdr:twoCellAnchor>
    <xdr:from>
      <xdr:col>2</xdr:col>
      <xdr:colOff>190501</xdr:colOff>
      <xdr:row>229</xdr:row>
      <xdr:rowOff>40821</xdr:rowOff>
    </xdr:from>
    <xdr:to>
      <xdr:col>2</xdr:col>
      <xdr:colOff>1864179</xdr:colOff>
      <xdr:row>229</xdr:row>
      <xdr:rowOff>898774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E071A5C6-3F60-41EF-AFB5-DF8844047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6037" y="207291214"/>
          <a:ext cx="1673678" cy="857953"/>
        </a:xfrm>
        <a:prstGeom prst="rect">
          <a:avLst/>
        </a:prstGeom>
      </xdr:spPr>
    </xdr:pic>
    <xdr:clientData/>
  </xdr:twoCellAnchor>
  <xdr:twoCellAnchor>
    <xdr:from>
      <xdr:col>2</xdr:col>
      <xdr:colOff>326572</xdr:colOff>
      <xdr:row>230</xdr:row>
      <xdr:rowOff>69512</xdr:rowOff>
    </xdr:from>
    <xdr:to>
      <xdr:col>2</xdr:col>
      <xdr:colOff>1662392</xdr:colOff>
      <xdr:row>230</xdr:row>
      <xdr:rowOff>911678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BEF2D1CD-04D2-44C8-9BA1-9306B9D61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108" y="208272405"/>
          <a:ext cx="1335820" cy="842166"/>
        </a:xfrm>
        <a:prstGeom prst="rect">
          <a:avLst/>
        </a:prstGeom>
      </xdr:spPr>
    </xdr:pic>
    <xdr:clientData/>
  </xdr:twoCellAnchor>
  <xdr:twoCellAnchor>
    <xdr:from>
      <xdr:col>2</xdr:col>
      <xdr:colOff>95248</xdr:colOff>
      <xdr:row>237</xdr:row>
      <xdr:rowOff>54427</xdr:rowOff>
    </xdr:from>
    <xdr:to>
      <xdr:col>2</xdr:col>
      <xdr:colOff>2081038</xdr:colOff>
      <xdr:row>237</xdr:row>
      <xdr:rowOff>857250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id="{01CA919A-5EC4-45C9-8F07-C64EB74E1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0784" y="214924820"/>
          <a:ext cx="1985790" cy="802823"/>
        </a:xfrm>
        <a:prstGeom prst="rect">
          <a:avLst/>
        </a:prstGeom>
      </xdr:spPr>
    </xdr:pic>
    <xdr:clientData/>
  </xdr:twoCellAnchor>
  <xdr:twoCellAnchor>
    <xdr:from>
      <xdr:col>2</xdr:col>
      <xdr:colOff>639537</xdr:colOff>
      <xdr:row>135</xdr:row>
      <xdr:rowOff>81646</xdr:rowOff>
    </xdr:from>
    <xdr:to>
      <xdr:col>2</xdr:col>
      <xdr:colOff>1401536</xdr:colOff>
      <xdr:row>135</xdr:row>
      <xdr:rowOff>923780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6C5881D4-2003-4F39-8F72-BE48B7F72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5073" y="117797039"/>
          <a:ext cx="761999" cy="842134"/>
        </a:xfrm>
        <a:prstGeom prst="rect">
          <a:avLst/>
        </a:prstGeom>
      </xdr:spPr>
    </xdr:pic>
    <xdr:clientData/>
  </xdr:twoCellAnchor>
  <xdr:twoCellAnchor>
    <xdr:from>
      <xdr:col>2</xdr:col>
      <xdr:colOff>272142</xdr:colOff>
      <xdr:row>171</xdr:row>
      <xdr:rowOff>40821</xdr:rowOff>
    </xdr:from>
    <xdr:to>
      <xdr:col>2</xdr:col>
      <xdr:colOff>1700892</xdr:colOff>
      <xdr:row>171</xdr:row>
      <xdr:rowOff>871533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9B248489-9871-419C-95D7-3824145FC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7678" y="152046214"/>
          <a:ext cx="1428750" cy="830712"/>
        </a:xfrm>
        <a:prstGeom prst="rect">
          <a:avLst/>
        </a:prstGeom>
      </xdr:spPr>
    </xdr:pic>
    <xdr:clientData/>
  </xdr:twoCellAnchor>
  <xdr:twoCellAnchor>
    <xdr:from>
      <xdr:col>2</xdr:col>
      <xdr:colOff>585107</xdr:colOff>
      <xdr:row>208</xdr:row>
      <xdr:rowOff>54429</xdr:rowOff>
    </xdr:from>
    <xdr:to>
      <xdr:col>2</xdr:col>
      <xdr:colOff>1578428</xdr:colOff>
      <xdr:row>208</xdr:row>
      <xdr:rowOff>901607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37971409-CD99-4916-BFFA-7A82C4BF6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0643" y="187302322"/>
          <a:ext cx="993321" cy="847178"/>
        </a:xfrm>
        <a:prstGeom prst="rect">
          <a:avLst/>
        </a:prstGeom>
      </xdr:spPr>
    </xdr:pic>
    <xdr:clientData/>
  </xdr:twoCellAnchor>
  <xdr:twoCellAnchor>
    <xdr:from>
      <xdr:col>2</xdr:col>
      <xdr:colOff>299357</xdr:colOff>
      <xdr:row>220</xdr:row>
      <xdr:rowOff>54430</xdr:rowOff>
    </xdr:from>
    <xdr:to>
      <xdr:col>2</xdr:col>
      <xdr:colOff>1823357</xdr:colOff>
      <xdr:row>220</xdr:row>
      <xdr:rowOff>874258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F79D65E1-90E4-4599-BBC8-891324D4D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4893" y="198732323"/>
          <a:ext cx="1524000" cy="819828"/>
        </a:xfrm>
        <a:prstGeom prst="rect">
          <a:avLst/>
        </a:prstGeom>
      </xdr:spPr>
    </xdr:pic>
    <xdr:clientData/>
  </xdr:twoCellAnchor>
  <xdr:twoCellAnchor>
    <xdr:from>
      <xdr:col>2</xdr:col>
      <xdr:colOff>272142</xdr:colOff>
      <xdr:row>227</xdr:row>
      <xdr:rowOff>68035</xdr:rowOff>
    </xdr:from>
    <xdr:to>
      <xdr:col>2</xdr:col>
      <xdr:colOff>1714499</xdr:colOff>
      <xdr:row>227</xdr:row>
      <xdr:rowOff>900274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8B78FB32-9185-4C17-8E13-AA49BBC61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7678" y="205413428"/>
          <a:ext cx="1442357" cy="832239"/>
        </a:xfrm>
        <a:prstGeom prst="rect">
          <a:avLst/>
        </a:prstGeom>
      </xdr:spPr>
    </xdr:pic>
    <xdr:clientData/>
  </xdr:twoCellAnchor>
  <xdr:twoCellAnchor>
    <xdr:from>
      <xdr:col>2</xdr:col>
      <xdr:colOff>340179</xdr:colOff>
      <xdr:row>231</xdr:row>
      <xdr:rowOff>40821</xdr:rowOff>
    </xdr:from>
    <xdr:to>
      <xdr:col>2</xdr:col>
      <xdr:colOff>1768929</xdr:colOff>
      <xdr:row>231</xdr:row>
      <xdr:rowOff>868387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1BBB40D6-3FB1-4E08-A74D-25F44668F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15" y="209196214"/>
          <a:ext cx="1428750" cy="827566"/>
        </a:xfrm>
        <a:prstGeom prst="rect">
          <a:avLst/>
        </a:prstGeom>
      </xdr:spPr>
    </xdr:pic>
    <xdr:clientData/>
  </xdr:twoCellAnchor>
  <xdr:twoCellAnchor>
    <xdr:from>
      <xdr:col>2</xdr:col>
      <xdr:colOff>163285</xdr:colOff>
      <xdr:row>236</xdr:row>
      <xdr:rowOff>68036</xdr:rowOff>
    </xdr:from>
    <xdr:to>
      <xdr:col>2</xdr:col>
      <xdr:colOff>2054678</xdr:colOff>
      <xdr:row>236</xdr:row>
      <xdr:rowOff>880608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23A4BB0A-F87A-4EA5-BC94-A15095E63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8821" y="213985929"/>
          <a:ext cx="1891393" cy="812572"/>
        </a:xfrm>
        <a:prstGeom prst="rect">
          <a:avLst/>
        </a:prstGeom>
      </xdr:spPr>
    </xdr:pic>
    <xdr:clientData/>
  </xdr:twoCellAnchor>
  <xdr:twoCellAnchor>
    <xdr:from>
      <xdr:col>2</xdr:col>
      <xdr:colOff>625928</xdr:colOff>
      <xdr:row>176</xdr:row>
      <xdr:rowOff>37465</xdr:rowOff>
    </xdr:from>
    <xdr:to>
      <xdr:col>2</xdr:col>
      <xdr:colOff>1353386</xdr:colOff>
      <xdr:row>176</xdr:row>
      <xdr:rowOff>898071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E3BCF44D-3F1C-4F85-A407-F8F801592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1464" y="156805358"/>
          <a:ext cx="727458" cy="860606"/>
        </a:xfrm>
        <a:prstGeom prst="rect">
          <a:avLst/>
        </a:prstGeom>
      </xdr:spPr>
    </xdr:pic>
    <xdr:clientData/>
  </xdr:twoCellAnchor>
  <xdr:twoCellAnchor>
    <xdr:from>
      <xdr:col>2</xdr:col>
      <xdr:colOff>435430</xdr:colOff>
      <xdr:row>156</xdr:row>
      <xdr:rowOff>81642</xdr:rowOff>
    </xdr:from>
    <xdr:to>
      <xdr:col>2</xdr:col>
      <xdr:colOff>1564822</xdr:colOff>
      <xdr:row>156</xdr:row>
      <xdr:rowOff>924103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162D39B2-3C56-44E6-AF81-3DA91E73B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0966" y="137799535"/>
          <a:ext cx="1129392" cy="842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uper-salut.ru/shop/batarei-salyutov/pobedonosec.html" TargetMode="External"/><Relationship Id="rId299" Type="http://schemas.openxmlformats.org/officeDocument/2006/relationships/hyperlink" Target="https://rutube.ru/video/98d553351afde45784b0478e0bc19592/" TargetMode="External"/><Relationship Id="rId303" Type="http://schemas.openxmlformats.org/officeDocument/2006/relationships/hyperlink" Target="https://rutube.ru/video/64c0f7a4b29b0e0ec2f401514dac7997/" TargetMode="External"/><Relationship Id="rId21" Type="http://schemas.openxmlformats.org/officeDocument/2006/relationships/hyperlink" Target="http://www.super-salut.ru/shop/vraschayuschiesja-feierverki/mega-vzhik.html" TargetMode="External"/><Relationship Id="rId42" Type="http://schemas.openxmlformats.org/officeDocument/2006/relationships/hyperlink" Target="https://super-salut.ru/shop/dnevnye-salyuty/ezhik-v-tumane.html?sphrase_id=16410" TargetMode="External"/><Relationship Id="rId63" Type="http://schemas.openxmlformats.org/officeDocument/2006/relationships/hyperlink" Target="http://super-salut.ru/shop/batarei-salyutov/shik-i-blesk.html?sphrase_id=11765" TargetMode="External"/><Relationship Id="rId84" Type="http://schemas.openxmlformats.org/officeDocument/2006/relationships/hyperlink" Target="https://super-salut.ru/shop/batarei-salyutov/zhzhzhguchii-perec.html?sphrase_id=16430" TargetMode="External"/><Relationship Id="rId138" Type="http://schemas.openxmlformats.org/officeDocument/2006/relationships/hyperlink" Target="https://super-salut.ru/shop/fontany/vulkan-strastey-novinka-2022.html" TargetMode="External"/><Relationship Id="rId159" Type="http://schemas.openxmlformats.org/officeDocument/2006/relationships/hyperlink" Target="https://super-salut.ru/shop/petardy/pulemetnaja-lenta.html" TargetMode="External"/><Relationship Id="rId324" Type="http://schemas.openxmlformats.org/officeDocument/2006/relationships/hyperlink" Target="https://rutube.ru/video/cc13f810d26c2d9fe50caa3414b37d7f/" TargetMode="External"/><Relationship Id="rId345" Type="http://schemas.openxmlformats.org/officeDocument/2006/relationships/hyperlink" Target="https://rutube.ru/video/e85e7ba713877f4b010a3d6ee418ded6/" TargetMode="External"/><Relationship Id="rId170" Type="http://schemas.openxmlformats.org/officeDocument/2006/relationships/hyperlink" Target="https://super-salut.ru/shop/rimskie-svechi/antistress.html" TargetMode="External"/><Relationship Id="rId191" Type="http://schemas.openxmlformats.org/officeDocument/2006/relationships/hyperlink" Target="https://super-salut.ru/shop/batarei-salyutov/elochka-krasavitsa.html" TargetMode="External"/><Relationship Id="rId205" Type="http://schemas.openxmlformats.org/officeDocument/2006/relationships/hyperlink" Target="https://rutube.ru/video/6396ccc963d66bd5e34114af6bffecdd/?r=plemwd" TargetMode="External"/><Relationship Id="rId226" Type="http://schemas.openxmlformats.org/officeDocument/2006/relationships/hyperlink" Target="https://rutube.ru/video/02a1ebe8828ef1c1f15dfd67fd8b9a68/?r=wd" TargetMode="External"/><Relationship Id="rId247" Type="http://schemas.openxmlformats.org/officeDocument/2006/relationships/hyperlink" Target="https://rutube.ru/video/cdd88bfcc32a40818b5fc96a615144c1/?r=plemwd" TargetMode="External"/><Relationship Id="rId107" Type="http://schemas.openxmlformats.org/officeDocument/2006/relationships/hyperlink" Target="http://super-salut.ru/shop/batarei-salyutov/sotka.html" TargetMode="External"/><Relationship Id="rId268" Type="http://schemas.openxmlformats.org/officeDocument/2006/relationships/hyperlink" Target="https://rutube.ru/video/b14d3b93c42e675d6d77b48c04c698c6/" TargetMode="External"/><Relationship Id="rId289" Type="http://schemas.openxmlformats.org/officeDocument/2006/relationships/hyperlink" Target="https://rutube.ru/video/b55b570ef097207aab3d09b4ea251e4d/" TargetMode="External"/><Relationship Id="rId11" Type="http://schemas.openxmlformats.org/officeDocument/2006/relationships/hyperlink" Target="http://super-salut.ru/shop/petardy/korsar-4.html" TargetMode="External"/><Relationship Id="rId32" Type="http://schemas.openxmlformats.org/officeDocument/2006/relationships/hyperlink" Target="http://super-salut.ru/shop/rimskie-svechi/illyuzija.html" TargetMode="External"/><Relationship Id="rId53" Type="http://schemas.openxmlformats.org/officeDocument/2006/relationships/hyperlink" Target="http://super-salut.ru/shop/batarei-salyutov/novogodnee-nastroenie.html?sphrase_id=11761" TargetMode="External"/><Relationship Id="rId74" Type="http://schemas.openxmlformats.org/officeDocument/2006/relationships/hyperlink" Target="https://super-salut.ru/shop/batarei-salyutov/nezabudka.html" TargetMode="External"/><Relationship Id="rId128" Type="http://schemas.openxmlformats.org/officeDocument/2006/relationships/hyperlink" Target="http://super-salut.ru/shop/fontany/kamchatskii-geizer.html" TargetMode="External"/><Relationship Id="rId149" Type="http://schemas.openxmlformats.org/officeDocument/2006/relationships/hyperlink" Target="https://super-salut.ru/shop/batarei-salyutov/staryy-novyy-god.html" TargetMode="External"/><Relationship Id="rId314" Type="http://schemas.openxmlformats.org/officeDocument/2006/relationships/hyperlink" Target="https://rutube.ru/video/892be317b6202fb95c973511bff246e0/?r=plemwd" TargetMode="External"/><Relationship Id="rId335" Type="http://schemas.openxmlformats.org/officeDocument/2006/relationships/hyperlink" Target="https://rutube.ru/video/12d930a721c96af03006960e6040c8d0/" TargetMode="External"/><Relationship Id="rId5" Type="http://schemas.openxmlformats.org/officeDocument/2006/relationships/hyperlink" Target="https://www.super-salut.ru/shop/petardy/khlopayushchie-shary.html?sphrase_id=11736" TargetMode="External"/><Relationship Id="rId95" Type="http://schemas.openxmlformats.org/officeDocument/2006/relationships/hyperlink" Target="http://super-salut.ru/shop/batarei-salyutov/shariki-dlya-elochki.html?sphrase_id=11788" TargetMode="External"/><Relationship Id="rId160" Type="http://schemas.openxmlformats.org/officeDocument/2006/relationships/hyperlink" Target="https://super-salut.ru/shop/rakety/uletnaya-raketa.html" TargetMode="External"/><Relationship Id="rId181" Type="http://schemas.openxmlformats.org/officeDocument/2006/relationships/hyperlink" Target="https://super-salut.ru/shop/batarei-salyutov/moroz-prokaznik.html" TargetMode="External"/><Relationship Id="rId216" Type="http://schemas.openxmlformats.org/officeDocument/2006/relationships/hyperlink" Target="https://rutube.ru/video/5da837c92c3acbd7f733173a9edfc443/?r=plemwd" TargetMode="External"/><Relationship Id="rId237" Type="http://schemas.openxmlformats.org/officeDocument/2006/relationships/hyperlink" Target="https://rutube.ru/video/d609f8618647c13611c43078e8afc8db/?r=plemwd" TargetMode="External"/><Relationship Id="rId258" Type="http://schemas.openxmlformats.org/officeDocument/2006/relationships/hyperlink" Target="https://rutube.ru/video/d94fe1993468343af63bb134b582e89c/" TargetMode="External"/><Relationship Id="rId279" Type="http://schemas.openxmlformats.org/officeDocument/2006/relationships/hyperlink" Target="https://rutube.ru/video/096ce28db022272bd7987d48274ce774/?r=plemwd" TargetMode="External"/><Relationship Id="rId22" Type="http://schemas.openxmlformats.org/officeDocument/2006/relationships/hyperlink" Target="http://super-salut.ru/shop/fontany/fakel-dymovoi.html" TargetMode="External"/><Relationship Id="rId43" Type="http://schemas.openxmlformats.org/officeDocument/2006/relationships/hyperlink" Target="http://super-salut.ru/shop/batarei-salyutov/azart.html" TargetMode="External"/><Relationship Id="rId64" Type="http://schemas.openxmlformats.org/officeDocument/2006/relationships/hyperlink" Target="http://www.super-salut.ru/shop/batarei-salyutov/buystvo-ognya.html" TargetMode="External"/><Relationship Id="rId118" Type="http://schemas.openxmlformats.org/officeDocument/2006/relationships/hyperlink" Target="http://super-salut.ru/shop/batarei-salyutov/gordost-rossii.html" TargetMode="External"/><Relationship Id="rId139" Type="http://schemas.openxmlformats.org/officeDocument/2006/relationships/hyperlink" Target="https://super-salut.ru/shop/rimskie-svechi/charodeyka-novinka-2022.html" TargetMode="External"/><Relationship Id="rId290" Type="http://schemas.openxmlformats.org/officeDocument/2006/relationships/hyperlink" Target="https://rutube.ru/video/f312d76cedb66e08012d73195469a615/" TargetMode="External"/><Relationship Id="rId304" Type="http://schemas.openxmlformats.org/officeDocument/2006/relationships/hyperlink" Target="https://rutube.ru/video/f00d09ab7181df0446a2edcacc597d9f/?r=plemwd" TargetMode="External"/><Relationship Id="rId325" Type="http://schemas.openxmlformats.org/officeDocument/2006/relationships/hyperlink" Target="https://rutube.ru/video/b129ff8820c4357f9cedee0a022378aa/" TargetMode="External"/><Relationship Id="rId346" Type="http://schemas.openxmlformats.org/officeDocument/2006/relationships/hyperlink" Target="https://super-salut.ru/shop/arkhivnye-pozitsii/skazochnye-perelivy.html?sphrase_id=58392" TargetMode="External"/><Relationship Id="rId85" Type="http://schemas.openxmlformats.org/officeDocument/2006/relationships/hyperlink" Target="http://super-salut.ru/shop/batarei-salyutov/lezginka.html" TargetMode="External"/><Relationship Id="rId150" Type="http://schemas.openxmlformats.org/officeDocument/2006/relationships/hyperlink" Target="http://super-salut.ru/shop/bengalskie-ogni-hlopushki/bengalskie-ogni-650-cvet.html" TargetMode="External"/><Relationship Id="rId171" Type="http://schemas.openxmlformats.org/officeDocument/2006/relationships/hyperlink" Target="https://super-salut.ru/shop/rimskie-svechi/nochnaya-furiya.html" TargetMode="External"/><Relationship Id="rId192" Type="http://schemas.openxmlformats.org/officeDocument/2006/relationships/hyperlink" Target="https://super-salut.ru/shop/batarei-salyutov/kremlevskie-kuranty.html" TargetMode="External"/><Relationship Id="rId206" Type="http://schemas.openxmlformats.org/officeDocument/2006/relationships/hyperlink" Target="https://rutube.ru/video/adbf2be2fd68a2754c27c13bd23b19fa/?r=" TargetMode="External"/><Relationship Id="rId227" Type="http://schemas.openxmlformats.org/officeDocument/2006/relationships/hyperlink" Target="https://rutube.ru/video/1e37940db8301b6d7951ffa11af95fe0/?r=plemwd" TargetMode="External"/><Relationship Id="rId248" Type="http://schemas.openxmlformats.org/officeDocument/2006/relationships/hyperlink" Target="https://rutube.ru/video/38ba6e20fd781cb9d6be5f55d551dc69/" TargetMode="External"/><Relationship Id="rId269" Type="http://schemas.openxmlformats.org/officeDocument/2006/relationships/hyperlink" Target="https://rutube.ru/video/4eae4924d88d327719d6ba0890c15b72/" TargetMode="External"/><Relationship Id="rId12" Type="http://schemas.openxmlformats.org/officeDocument/2006/relationships/hyperlink" Target="http://super-salut.ru/shop/petardy/dinamit-.html?sphrase_id=5194" TargetMode="External"/><Relationship Id="rId33" Type="http://schemas.openxmlformats.org/officeDocument/2006/relationships/hyperlink" Target="http://super-salut.ru/shop/rimskie-svechi/zazhigalka.html" TargetMode="External"/><Relationship Id="rId108" Type="http://schemas.openxmlformats.org/officeDocument/2006/relationships/hyperlink" Target="http://super-salut.ru/shop/batarei-salyutov/barbariski.html" TargetMode="External"/><Relationship Id="rId129" Type="http://schemas.openxmlformats.org/officeDocument/2006/relationships/hyperlink" Target="http://super-salut.ru/shop/batarei-salyutov/yolochka.html" TargetMode="External"/><Relationship Id="rId280" Type="http://schemas.openxmlformats.org/officeDocument/2006/relationships/hyperlink" Target="https://rutube.ru/video/a89ef47af84f9f1ff609abe5aca9114e/" TargetMode="External"/><Relationship Id="rId315" Type="http://schemas.openxmlformats.org/officeDocument/2006/relationships/hyperlink" Target="https://rutube.ru/video/dd8dfc8c6f7005e6b33be5d75ad4b6b2/?r=plemwd" TargetMode="External"/><Relationship Id="rId336" Type="http://schemas.openxmlformats.org/officeDocument/2006/relationships/hyperlink" Target="https://rutube.ru/video/9a498ca9ea282ae3bc7f92c196085047/" TargetMode="External"/><Relationship Id="rId54" Type="http://schemas.openxmlformats.org/officeDocument/2006/relationships/hyperlink" Target="http://super-salut.ru/shop/batarei-salyutov/udachnyy-vybor.html?sphrase_id=11762" TargetMode="External"/><Relationship Id="rId75" Type="http://schemas.openxmlformats.org/officeDocument/2006/relationships/hyperlink" Target="http://super-salut.ru/shop/batarei-salyutov/bogatstvo-sheiha.html" TargetMode="External"/><Relationship Id="rId96" Type="http://schemas.openxmlformats.org/officeDocument/2006/relationships/hyperlink" Target="http://super-salut.ru/shop/batarei-salyutov/adrenalin.html" TargetMode="External"/><Relationship Id="rId140" Type="http://schemas.openxmlformats.org/officeDocument/2006/relationships/hyperlink" Target="https://super-salut.ru/shop/batarei-salyutov/zolotoe-runo-novinka-2022.html" TargetMode="External"/><Relationship Id="rId161" Type="http://schemas.openxmlformats.org/officeDocument/2006/relationships/hyperlink" Target="https://super-salut.ru/shop/vraschayuschiesja-feierverki/kosmostar.html" TargetMode="External"/><Relationship Id="rId182" Type="http://schemas.openxmlformats.org/officeDocument/2006/relationships/hyperlink" Target="https://super-salut.ru/shop/batarei-salyutov/korporativchik.html" TargetMode="External"/><Relationship Id="rId217" Type="http://schemas.openxmlformats.org/officeDocument/2006/relationships/hyperlink" Target="https://rutube.ru/video/c5563eee8c221611c8af0ae67733fff8/?r=plemwd" TargetMode="External"/><Relationship Id="rId6" Type="http://schemas.openxmlformats.org/officeDocument/2006/relationships/hyperlink" Target="http://super-salut.ru/shop/petardy/super-garlik.html" TargetMode="External"/><Relationship Id="rId238" Type="http://schemas.openxmlformats.org/officeDocument/2006/relationships/hyperlink" Target="https://rutube.ru/video/903d6372d0ea87384d0f4b3239fe0191/?r=plemwd" TargetMode="External"/><Relationship Id="rId259" Type="http://schemas.openxmlformats.org/officeDocument/2006/relationships/hyperlink" Target="https://rutube.ru/video/f693fcdc2f27afbfcbf683759051758f/" TargetMode="External"/><Relationship Id="rId23" Type="http://schemas.openxmlformats.org/officeDocument/2006/relationships/hyperlink" Target="http://super-salut.ru/shop/fontany/tyutelka.html" TargetMode="External"/><Relationship Id="rId119" Type="http://schemas.openxmlformats.org/officeDocument/2006/relationships/hyperlink" Target="http://super-salut.ru/shop/batarei-salyutov/akvarium.html" TargetMode="External"/><Relationship Id="rId270" Type="http://schemas.openxmlformats.org/officeDocument/2006/relationships/hyperlink" Target="https://rutube.ru/video/234ebae6edacb0a1bfdd0093c0529318/?r=plemwd" TargetMode="External"/><Relationship Id="rId291" Type="http://schemas.openxmlformats.org/officeDocument/2006/relationships/hyperlink" Target="https://rutube.ru/video/3ce4132448f5ae3e1eff67e95274a227/?r=plemwd" TargetMode="External"/><Relationship Id="rId305" Type="http://schemas.openxmlformats.org/officeDocument/2006/relationships/hyperlink" Target="https://rutube.ru/video/18b65664e66f81b597a52790a3d3429d/" TargetMode="External"/><Relationship Id="rId326" Type="http://schemas.openxmlformats.org/officeDocument/2006/relationships/hyperlink" Target="https://rutube.ru/video/17784e38d55d940a4ea2a9b83bf13b2d/" TargetMode="External"/><Relationship Id="rId347" Type="http://schemas.openxmlformats.org/officeDocument/2006/relationships/hyperlink" Target="https://disk.yandex.ru/d/kktREz5e5qiyOg/%D0%A1%D0%A11032_2025.mp4" TargetMode="External"/><Relationship Id="rId44" Type="http://schemas.openxmlformats.org/officeDocument/2006/relationships/hyperlink" Target="http://super-salut.ru/shop/batarei-salyutov/rezvjatsja-malyshi.html" TargetMode="External"/><Relationship Id="rId65" Type="http://schemas.openxmlformats.org/officeDocument/2006/relationships/hyperlink" Target="http://super-salut.ru/shop/batarei-salyutov/olivekeishn.html" TargetMode="External"/><Relationship Id="rId86" Type="http://schemas.openxmlformats.org/officeDocument/2006/relationships/hyperlink" Target="http://super-salut.ru/shop/batarei-salyutov/yedem.html" TargetMode="External"/><Relationship Id="rId130" Type="http://schemas.openxmlformats.org/officeDocument/2006/relationships/hyperlink" Target="http://super-salut.ru/shop/fontany/svadebnyi.html" TargetMode="External"/><Relationship Id="rId151" Type="http://schemas.openxmlformats.org/officeDocument/2006/relationships/hyperlink" Target="http://super-salut.ru/shop/bengalskie-ogni-hlopushki/bengalskie-ogni-4-sht-krasnyy-zheltyy-zelenyy-goluboy-300mm.html" TargetMode="External"/><Relationship Id="rId172" Type="http://schemas.openxmlformats.org/officeDocument/2006/relationships/hyperlink" Target="https://super-salut.ru/shop/rimskie-svechi/pegas.html" TargetMode="External"/><Relationship Id="rId193" Type="http://schemas.openxmlformats.org/officeDocument/2006/relationships/hyperlink" Target="https://super-salut.ru/shop/batarei-salyutov/rossiya-shchedraya-dusha.html" TargetMode="External"/><Relationship Id="rId207" Type="http://schemas.openxmlformats.org/officeDocument/2006/relationships/hyperlink" Target="https://rutube.ru/video/8d1b59a83c0a74e8e9e0bbcc6e92eb2e/?r=plemwd" TargetMode="External"/><Relationship Id="rId228" Type="http://schemas.openxmlformats.org/officeDocument/2006/relationships/hyperlink" Target="https://rutube.ru/video/30ca276261caec33e5a8dc068afa211f/?r=plemwd" TargetMode="External"/><Relationship Id="rId249" Type="http://schemas.openxmlformats.org/officeDocument/2006/relationships/hyperlink" Target="https://rutube.ru/video/000f6410355ea95e21e48a6a2ad7026c/" TargetMode="External"/><Relationship Id="rId13" Type="http://schemas.openxmlformats.org/officeDocument/2006/relationships/hyperlink" Target="http://super-salut.ru/shop/rakety/valim.html" TargetMode="External"/><Relationship Id="rId109" Type="http://schemas.openxmlformats.org/officeDocument/2006/relationships/hyperlink" Target="http://super-salut.ru/shop/batarei-salyutov/stolichnyy.html?sphrase_id=11793" TargetMode="External"/><Relationship Id="rId260" Type="http://schemas.openxmlformats.org/officeDocument/2006/relationships/hyperlink" Target="https://rutube.ru/video/ab0ca1d747caa99802d7b442b19f88b2/" TargetMode="External"/><Relationship Id="rId281" Type="http://schemas.openxmlformats.org/officeDocument/2006/relationships/hyperlink" Target="https://rutube.ru/video/b8798ce1890ae0c8e8433ed5d6bff1c8/" TargetMode="External"/><Relationship Id="rId316" Type="http://schemas.openxmlformats.org/officeDocument/2006/relationships/hyperlink" Target="https://rutube.ru/video/708304867acee3af3437e15cd56fb2ca/?r=plemwd" TargetMode="External"/><Relationship Id="rId337" Type="http://schemas.openxmlformats.org/officeDocument/2006/relationships/hyperlink" Target="https://rutube.ru/video/b1bf0f1c0848a18dc4736e0d1e8a326e/" TargetMode="External"/><Relationship Id="rId34" Type="http://schemas.openxmlformats.org/officeDocument/2006/relationships/hyperlink" Target="https://www.super-salut.ru/shop/rimskie-svechi/dyuymovochka.html?sphrase_id=11748" TargetMode="External"/><Relationship Id="rId55" Type="http://schemas.openxmlformats.org/officeDocument/2006/relationships/hyperlink" Target="http://super-salut.ru/shop/batarei-salyutov/sam-ty-klaus.html?sphrase_id=11763" TargetMode="External"/><Relationship Id="rId76" Type="http://schemas.openxmlformats.org/officeDocument/2006/relationships/hyperlink" Target="http://super-salut.ru/shop/batarei-salyutov/veselye-snezhinki.html" TargetMode="External"/><Relationship Id="rId97" Type="http://schemas.openxmlformats.org/officeDocument/2006/relationships/hyperlink" Target="http://super-salut.ru/shop/batarei-salyutov/pjat-minut.html" TargetMode="External"/><Relationship Id="rId120" Type="http://schemas.openxmlformats.org/officeDocument/2006/relationships/hyperlink" Target="http://super-salut.ru/shop/batarei-salyutov/jarkoe-udovolstvie.html" TargetMode="External"/><Relationship Id="rId141" Type="http://schemas.openxmlformats.org/officeDocument/2006/relationships/hyperlink" Target="https://super-salut.ru/shop/batarei-salyutov/otzhigay.html" TargetMode="External"/><Relationship Id="rId7" Type="http://schemas.openxmlformats.org/officeDocument/2006/relationships/hyperlink" Target="http://super-salut.ru/shop/petardy/super-treugolka.html" TargetMode="External"/><Relationship Id="rId162" Type="http://schemas.openxmlformats.org/officeDocument/2006/relationships/hyperlink" Target="https://super-salut.ru/shop/vraschayuschiesja-feierverki/tornado.html" TargetMode="External"/><Relationship Id="rId183" Type="http://schemas.openxmlformats.org/officeDocument/2006/relationships/hyperlink" Target="https://super-salut.ru/shop/batarei-salyutov/novogodnyaya-simfoniya.html" TargetMode="External"/><Relationship Id="rId218" Type="http://schemas.openxmlformats.org/officeDocument/2006/relationships/hyperlink" Target="https://rutube.ru/video/dc60e00225125b225d24178f93636897/?r=plemwd" TargetMode="External"/><Relationship Id="rId239" Type="http://schemas.openxmlformats.org/officeDocument/2006/relationships/hyperlink" Target="https://rutube.ru/video/fc2f84209a0da5c617d5fc5cfa513b60/?r=plemwd" TargetMode="External"/><Relationship Id="rId250" Type="http://schemas.openxmlformats.org/officeDocument/2006/relationships/hyperlink" Target="https://rutube.ru/video/14cbea48e6696db08e2684fba6e15334/?r=plemwd" TargetMode="External"/><Relationship Id="rId271" Type="http://schemas.openxmlformats.org/officeDocument/2006/relationships/hyperlink" Target="https://rutube.ru/video/5f9653838390f491d36bb9b95d99ae5a/" TargetMode="External"/><Relationship Id="rId292" Type="http://schemas.openxmlformats.org/officeDocument/2006/relationships/hyperlink" Target="https://rutube.ru/video/d03c43300c3d1f637626a56030bcf83a/?r=plemwd" TargetMode="External"/><Relationship Id="rId306" Type="http://schemas.openxmlformats.org/officeDocument/2006/relationships/hyperlink" Target="https://rutube.ru/video/d8105e32694a23d5ba7cf85effbc7913/?r=plemwd" TargetMode="External"/><Relationship Id="rId24" Type="http://schemas.openxmlformats.org/officeDocument/2006/relationships/hyperlink" Target="https://www.super-salut.ru/shop/fontan-batareya-salyutov/yarkoe-predstavlenie.html?sphrase_id=11743" TargetMode="External"/><Relationship Id="rId45" Type="http://schemas.openxmlformats.org/officeDocument/2006/relationships/hyperlink" Target="http://super-salut.ru/shop/batarei-salyutov/svetlaja-ulybka.html" TargetMode="External"/><Relationship Id="rId66" Type="http://schemas.openxmlformats.org/officeDocument/2006/relationships/hyperlink" Target="http://super-salut.ru/shop/batarei-salyutov/zhemchuzhnaja-rossyp.html" TargetMode="External"/><Relationship Id="rId87" Type="http://schemas.openxmlformats.org/officeDocument/2006/relationships/hyperlink" Target="http://super-salut.ru/shop/batarei-salyutov/zalpy-radosti.html" TargetMode="External"/><Relationship Id="rId110" Type="http://schemas.openxmlformats.org/officeDocument/2006/relationships/hyperlink" Target="http://super-salut.ru/shop/batarei-salyutov/krasnaja-zhara.html" TargetMode="External"/><Relationship Id="rId131" Type="http://schemas.openxmlformats.org/officeDocument/2006/relationships/hyperlink" Target="http://super-salut.ru/shop/fontany/solncedar.html" TargetMode="External"/><Relationship Id="rId327" Type="http://schemas.openxmlformats.org/officeDocument/2006/relationships/hyperlink" Target="https://rutube.ru/video/3fb22fdbb1d199d87662d93ffac50594/" TargetMode="External"/><Relationship Id="rId348" Type="http://schemas.openxmlformats.org/officeDocument/2006/relationships/hyperlink" Target="https://super-salut.ru/shop/fontany/rog-izobiliya.html?sphrase_id=16403" TargetMode="External"/><Relationship Id="rId152" Type="http://schemas.openxmlformats.org/officeDocument/2006/relationships/hyperlink" Target="http://super-salut.ru/shop/bengalskie-ogni-hlopushki/bengalskie-ogni-4-sht-krasnyy-zheltyy-zelenyy-goluboy-400mm.html" TargetMode="External"/><Relationship Id="rId173" Type="http://schemas.openxmlformats.org/officeDocument/2006/relationships/hyperlink" Target="https://super-salut.ru/shop/batarei-salyutov/khrustalnye-ldinki.html" TargetMode="External"/><Relationship Id="rId194" Type="http://schemas.openxmlformats.org/officeDocument/2006/relationships/hyperlink" Target="https://super-salut.ru/shop/batarei-salyutov/noch-feierverkov.html?sphrase_id=16429" TargetMode="External"/><Relationship Id="rId208" Type="http://schemas.openxmlformats.org/officeDocument/2006/relationships/hyperlink" Target="https://rutube.ru/video/5fe122e246e63c5ceb42a643251ff182/?r=plemwd" TargetMode="External"/><Relationship Id="rId229" Type="http://schemas.openxmlformats.org/officeDocument/2006/relationships/hyperlink" Target="https://rutube.ru/video/d339def630b0b148ee21ee2f7b9a7781/?r=plemwd" TargetMode="External"/><Relationship Id="rId240" Type="http://schemas.openxmlformats.org/officeDocument/2006/relationships/hyperlink" Target="https://rutube.ru/video/c0818dd8cca6adae8c8034b133b5f6c9/?r=plemwd" TargetMode="External"/><Relationship Id="rId261" Type="http://schemas.openxmlformats.org/officeDocument/2006/relationships/hyperlink" Target="https://rutube.ru/video/9c0733197cfd9fc4d016da1b30b9e376/" TargetMode="External"/><Relationship Id="rId14" Type="http://schemas.openxmlformats.org/officeDocument/2006/relationships/hyperlink" Target="https://www.super-salut.ru/shop/rakety/russkaya-raketa.html?sphrase_id=11739" TargetMode="External"/><Relationship Id="rId35" Type="http://schemas.openxmlformats.org/officeDocument/2006/relationships/hyperlink" Target="http://super-salut.ru/shop/rimskie-svechi/jarkie-zalpy.html" TargetMode="External"/><Relationship Id="rId56" Type="http://schemas.openxmlformats.org/officeDocument/2006/relationships/hyperlink" Target="http://super-salut.ru/shop/batarei-salyutov/dorozhnyy-patrul.html?sphrase_id=5134" TargetMode="External"/><Relationship Id="rId77" Type="http://schemas.openxmlformats.org/officeDocument/2006/relationships/hyperlink" Target="http://super-salut.ru/shop/batarei-salyutov/eliksir-schastya.html?sphrase_id=11770" TargetMode="External"/><Relationship Id="rId100" Type="http://schemas.openxmlformats.org/officeDocument/2006/relationships/hyperlink" Target="http://super-salut.ru/shop/batarei-salyutov/prekrasnyy-vecher.html?sphrase_id=11789" TargetMode="External"/><Relationship Id="rId282" Type="http://schemas.openxmlformats.org/officeDocument/2006/relationships/hyperlink" Target="https://rutube.ru/video/338329150b198c25d5b43fcf13aa5f80/" TargetMode="External"/><Relationship Id="rId317" Type="http://schemas.openxmlformats.org/officeDocument/2006/relationships/hyperlink" Target="https://rutube.ru/video/d9b3d245ff3f17ac8c129b5915eb779b/" TargetMode="External"/><Relationship Id="rId338" Type="http://schemas.openxmlformats.org/officeDocument/2006/relationships/hyperlink" Target="https://rutube.ru/video/150b08cb28bbb459c382af8c95e4fb8d/" TargetMode="External"/><Relationship Id="rId8" Type="http://schemas.openxmlformats.org/officeDocument/2006/relationships/hyperlink" Target="http://www.super-salut.ru/shop/petardy/korsar-1.html" TargetMode="External"/><Relationship Id="rId98" Type="http://schemas.openxmlformats.org/officeDocument/2006/relationships/hyperlink" Target="http://super-salut.ru/shop/batarei-salyutov/volshebnyi-mir.html" TargetMode="External"/><Relationship Id="rId121" Type="http://schemas.openxmlformats.org/officeDocument/2006/relationships/hyperlink" Target="http://super-salut.ru/shop/batarei-salyutov/zubrokotavr.html" TargetMode="External"/><Relationship Id="rId142" Type="http://schemas.openxmlformats.org/officeDocument/2006/relationships/hyperlink" Target="https://super-salut.ru/shop/fontany/sunduchok-syurprizov-novinka-2022.html" TargetMode="External"/><Relationship Id="rId163" Type="http://schemas.openxmlformats.org/officeDocument/2006/relationships/hyperlink" Target="https://super-salut.ru/shop/dymy/fakel-dymovoy.html" TargetMode="External"/><Relationship Id="rId184" Type="http://schemas.openxmlformats.org/officeDocument/2006/relationships/hyperlink" Target="https://super-salut.ru/shop/batarei-salyutov/novogodnee-disko.html" TargetMode="External"/><Relationship Id="rId219" Type="http://schemas.openxmlformats.org/officeDocument/2006/relationships/hyperlink" Target="https://rutube.ru/video/11333505907f18a019c4750f57f1f54d/?r=plemwd" TargetMode="External"/><Relationship Id="rId230" Type="http://schemas.openxmlformats.org/officeDocument/2006/relationships/hyperlink" Target="https://rutube.ru/video/71208e00ad69afd3b7a6040c8bd59a84/?r=plemwd" TargetMode="External"/><Relationship Id="rId251" Type="http://schemas.openxmlformats.org/officeDocument/2006/relationships/hyperlink" Target="https://rutube.ru/video/17ce1d8f1f3c02a9fca0addb99e21b4d/" TargetMode="External"/><Relationship Id="rId25" Type="http://schemas.openxmlformats.org/officeDocument/2006/relationships/hyperlink" Target="http://super-salut.ru/shop/rimskie-svechi/yekzotika.html" TargetMode="External"/><Relationship Id="rId46" Type="http://schemas.openxmlformats.org/officeDocument/2006/relationships/hyperlink" Target="http://super-salut.ru/shop/batarei-salyutov/mercayuschii-zakat.html" TargetMode="External"/><Relationship Id="rId67" Type="http://schemas.openxmlformats.org/officeDocument/2006/relationships/hyperlink" Target="http://super-salut.ru/shop/batarei-salyutov/ded-veselchak.html?sphrase_id=5141" TargetMode="External"/><Relationship Id="rId272" Type="http://schemas.openxmlformats.org/officeDocument/2006/relationships/hyperlink" Target="https://rutube.ru/video/b6e247fb6e4cc12329aa61710c30a9f4/" TargetMode="External"/><Relationship Id="rId293" Type="http://schemas.openxmlformats.org/officeDocument/2006/relationships/hyperlink" Target="https://rutube.ru/video/a61f265e2b9ad76827b661ff1800b0c5/" TargetMode="External"/><Relationship Id="rId307" Type="http://schemas.openxmlformats.org/officeDocument/2006/relationships/hyperlink" Target="https://rutube.ru/video/bd341cac5df3fcbdf58683795471552e/?r=plemwd" TargetMode="External"/><Relationship Id="rId328" Type="http://schemas.openxmlformats.org/officeDocument/2006/relationships/hyperlink" Target="https://rutube.ru/video/97cb90740486b3a7d15c1a1008f5749e/" TargetMode="External"/><Relationship Id="rId349" Type="http://schemas.openxmlformats.org/officeDocument/2006/relationships/hyperlink" Target="https://rutube.ru/video/c7dbb09af742dfae36237ac8f79d411b/?r=plemwd" TargetMode="External"/><Relationship Id="rId88" Type="http://schemas.openxmlformats.org/officeDocument/2006/relationships/hyperlink" Target="http://super-salut.ru/shop/batarei-salyutov/venecianskii-karnaval.html" TargetMode="External"/><Relationship Id="rId111" Type="http://schemas.openxmlformats.org/officeDocument/2006/relationships/hyperlink" Target="http://super-salut.ru/shop/batarei-salyutov/na-bis.html?sphrase_id=11794" TargetMode="External"/><Relationship Id="rId132" Type="http://schemas.openxmlformats.org/officeDocument/2006/relationships/hyperlink" Target="http://super-salut.ru/shop/batarei-salyutov/almaznaja-diadema.html" TargetMode="External"/><Relationship Id="rId153" Type="http://schemas.openxmlformats.org/officeDocument/2006/relationships/hyperlink" Target="http://super-salut.ru/shop/bengalskie-ogni-hlopushki/bengalskie-ogni-400-cvet.html" TargetMode="External"/><Relationship Id="rId174" Type="http://schemas.openxmlformats.org/officeDocument/2006/relationships/hyperlink" Target="https://super-salut.ru/shop/batarei-salyutov/gospozha-metelitsa.html" TargetMode="External"/><Relationship Id="rId195" Type="http://schemas.openxmlformats.org/officeDocument/2006/relationships/hyperlink" Target="https://rutube.ru/video/a52da63f4ebd7f6104a514cb88dfb6b1/?r=plemwd" TargetMode="External"/><Relationship Id="rId209" Type="http://schemas.openxmlformats.org/officeDocument/2006/relationships/hyperlink" Target="https://rutube.ru/video/366371b3c1a6b49afff5c6fa865f0f6f/?r=plemwd" TargetMode="External"/><Relationship Id="rId190" Type="http://schemas.openxmlformats.org/officeDocument/2006/relationships/hyperlink" Target="https://super-salut.ru/shop/batarei-salyutov/dari-radost.html" TargetMode="External"/><Relationship Id="rId204" Type="http://schemas.openxmlformats.org/officeDocument/2006/relationships/hyperlink" Target="https://rutube.ru/video/d7bd062b931b0beb9343645f52693352/?r=plemwd" TargetMode="External"/><Relationship Id="rId220" Type="http://schemas.openxmlformats.org/officeDocument/2006/relationships/hyperlink" Target="https://rutube.ru/video/9a5f9d400c76efab4cd465505ac9e101/?r=plemwd" TargetMode="External"/><Relationship Id="rId225" Type="http://schemas.openxmlformats.org/officeDocument/2006/relationships/hyperlink" Target="https://rutube.ru/video/4013f8604c2e0e76b1ec70a46026bfe8/?r=plemwd" TargetMode="External"/><Relationship Id="rId241" Type="http://schemas.openxmlformats.org/officeDocument/2006/relationships/hyperlink" Target="https://rutube.ru/video/335d99f58ad6c745e42a6ea4f3f2413d/?r=plemwd" TargetMode="External"/><Relationship Id="rId246" Type="http://schemas.openxmlformats.org/officeDocument/2006/relationships/hyperlink" Target="https://rutube.ru/video/7def81d0cb73ffb6efb6a54876a0a890/?r=plemwd" TargetMode="External"/><Relationship Id="rId267" Type="http://schemas.openxmlformats.org/officeDocument/2006/relationships/hyperlink" Target="https://rutube.ru/video/9a384bd3e63724aad121215c55bf7f6f/" TargetMode="External"/><Relationship Id="rId288" Type="http://schemas.openxmlformats.org/officeDocument/2006/relationships/hyperlink" Target="https://rutube.ru/video/c3276720cfdf7624e4d264e484e264b4/" TargetMode="External"/><Relationship Id="rId15" Type="http://schemas.openxmlformats.org/officeDocument/2006/relationships/hyperlink" Target="https://super-salut.ru/shop/rakety/buran.html?sphrase_id=16398" TargetMode="External"/><Relationship Id="rId36" Type="http://schemas.openxmlformats.org/officeDocument/2006/relationships/hyperlink" Target="http://super-salut.ru/shop/rimskie-svechi/mech-korolya.html?sphrase_id=11749" TargetMode="External"/><Relationship Id="rId57" Type="http://schemas.openxmlformats.org/officeDocument/2006/relationships/hyperlink" Target="http://super-salut.ru/shop/batarei-salyutov/supergeroy.html?sphrase_id=5135" TargetMode="External"/><Relationship Id="rId106" Type="http://schemas.openxmlformats.org/officeDocument/2006/relationships/hyperlink" Target="http://super-salut.ru/shop/batarei-salyutov/salyut-goda.html" TargetMode="External"/><Relationship Id="rId127" Type="http://schemas.openxmlformats.org/officeDocument/2006/relationships/hyperlink" Target="http://super-salut.ru/shop/fontany/fontan-titan.html" TargetMode="External"/><Relationship Id="rId262" Type="http://schemas.openxmlformats.org/officeDocument/2006/relationships/hyperlink" Target="https://rutube.ru/video/ff190f234e5f9673b792b5fa6ca529bf/" TargetMode="External"/><Relationship Id="rId283" Type="http://schemas.openxmlformats.org/officeDocument/2006/relationships/hyperlink" Target="https://rutube.ru/video/463e9f1723c1cb98f900b7c3c3064c44/" TargetMode="External"/><Relationship Id="rId313" Type="http://schemas.openxmlformats.org/officeDocument/2006/relationships/hyperlink" Target="https://rutube.ru/video/a428f3854357cd7bacd3a3de3f636a60/?r=plemwd" TargetMode="External"/><Relationship Id="rId318" Type="http://schemas.openxmlformats.org/officeDocument/2006/relationships/hyperlink" Target="https://rutube.ru/video/f6b0f2d7ccc7b0aded54c0d66761caba/" TargetMode="External"/><Relationship Id="rId339" Type="http://schemas.openxmlformats.org/officeDocument/2006/relationships/hyperlink" Target="https://super-salut.ru/shop/bengalskie-ogni-hlopushki/bengalskie-ogni-650.html?sphrase_id=53233" TargetMode="External"/><Relationship Id="rId10" Type="http://schemas.openxmlformats.org/officeDocument/2006/relationships/hyperlink" Target="http://super-salut.ru/shop/petardy/korsar-3.html" TargetMode="External"/><Relationship Id="rId31" Type="http://schemas.openxmlformats.org/officeDocument/2006/relationships/hyperlink" Target="http://super-salut.ru/shop/rimskie-svechi/kolizei.html" TargetMode="External"/><Relationship Id="rId52" Type="http://schemas.openxmlformats.org/officeDocument/2006/relationships/hyperlink" Target="https://super-salut.ru/shop/batarei-salyutov/zimnie-kanikuly.html" TargetMode="External"/><Relationship Id="rId73" Type="http://schemas.openxmlformats.org/officeDocument/2006/relationships/hyperlink" Target="http://super-salut.ru/shop/batarei-salyutov/cvetik-semicvetik.html" TargetMode="External"/><Relationship Id="rId78" Type="http://schemas.openxmlformats.org/officeDocument/2006/relationships/hyperlink" Target="https://super-salut.ru/shop/batarei-salyutov/ulybka.html?sphrase_id=16427" TargetMode="External"/><Relationship Id="rId94" Type="http://schemas.openxmlformats.org/officeDocument/2006/relationships/hyperlink" Target="http://super-salut.ru/shop/batarei-salyutov/siyayushchie-iskry.html?sphrase_id=11787" TargetMode="External"/><Relationship Id="rId99" Type="http://schemas.openxmlformats.org/officeDocument/2006/relationships/hyperlink" Target="http://super-salut.ru/shop/batarei-salyutov/sinii-inei.html" TargetMode="External"/><Relationship Id="rId101" Type="http://schemas.openxmlformats.org/officeDocument/2006/relationships/hyperlink" Target="http://super-salut.ru/shop/batarei-salyutov/plamja.html" TargetMode="External"/><Relationship Id="rId122" Type="http://schemas.openxmlformats.org/officeDocument/2006/relationships/hyperlink" Target="http://super-salut.ru/shop/batarei-salyutov/torzhestvennyi-priem.html" TargetMode="External"/><Relationship Id="rId143" Type="http://schemas.openxmlformats.org/officeDocument/2006/relationships/hyperlink" Target="http://super-salut.ru/shop/fontany/nastolnyi-fontan.html" TargetMode="External"/><Relationship Id="rId148" Type="http://schemas.openxmlformats.org/officeDocument/2006/relationships/hyperlink" Target="https://www.super-salut.ru/shop/batarei-salyutov/novogodnie-igrushki.html?sphrase_id=11753" TargetMode="External"/><Relationship Id="rId164" Type="http://schemas.openxmlformats.org/officeDocument/2006/relationships/hyperlink" Target="https://super-salut.ru/shop/dymy/fakel-dymovoy-7-tsvetov.html" TargetMode="External"/><Relationship Id="rId169" Type="http://schemas.openxmlformats.org/officeDocument/2006/relationships/hyperlink" Target="https://super-salut.ru/shop/fontany/nastolnyy-xl.html" TargetMode="External"/><Relationship Id="rId185" Type="http://schemas.openxmlformats.org/officeDocument/2006/relationships/hyperlink" Target="https://super-salut.ru/shop/batarei-salyutov/novogodnyaya-krasavitsa.html" TargetMode="External"/><Relationship Id="rId334" Type="http://schemas.openxmlformats.org/officeDocument/2006/relationships/hyperlink" Target="https://rutube.ru/video/5e39131d2c4b70ae07868db910ab6c65/?r=wd" TargetMode="External"/><Relationship Id="rId350" Type="http://schemas.openxmlformats.org/officeDocument/2006/relationships/hyperlink" Target="https://super-salut.ru/shop/batarei-salyutov/kalinka-malinka.html?sphrase_id=16415" TargetMode="External"/><Relationship Id="rId355" Type="http://schemas.openxmlformats.org/officeDocument/2006/relationships/drawing" Target="../drawings/drawing1.xml"/><Relationship Id="rId4" Type="http://schemas.openxmlformats.org/officeDocument/2006/relationships/hyperlink" Target="https://www.super-salut.ru/shop/bengalskie-ogni-hlopushki/bengalskaya-svecha.html" TargetMode="External"/><Relationship Id="rId9" Type="http://schemas.openxmlformats.org/officeDocument/2006/relationships/hyperlink" Target="http://super-salut.ru/shop/petardy/korsar-2.html" TargetMode="External"/><Relationship Id="rId180" Type="http://schemas.openxmlformats.org/officeDocument/2006/relationships/hyperlink" Target="https://super-salut.ru/shop/batarei-salyutov/zvezdnaya-girlyanda.html" TargetMode="External"/><Relationship Id="rId210" Type="http://schemas.openxmlformats.org/officeDocument/2006/relationships/hyperlink" Target="https://rutube.ru/video/ca9ceacb105ebf307b7d14a2d4e9aa10/?r=plemwd" TargetMode="External"/><Relationship Id="rId215" Type="http://schemas.openxmlformats.org/officeDocument/2006/relationships/hyperlink" Target="https://rutube.ru/video/c9d088e9335491e26b23d48bf20da55f/?r=plemwd" TargetMode="External"/><Relationship Id="rId236" Type="http://schemas.openxmlformats.org/officeDocument/2006/relationships/hyperlink" Target="https://rutube.ru/video/481625b0018f0196db5eb540138f4424/?r=plemwd" TargetMode="External"/><Relationship Id="rId257" Type="http://schemas.openxmlformats.org/officeDocument/2006/relationships/hyperlink" Target="https://rutube.ru/video/aa83151f15183c8e75a68cbdc4fe88da/" TargetMode="External"/><Relationship Id="rId278" Type="http://schemas.openxmlformats.org/officeDocument/2006/relationships/hyperlink" Target="https://rutube.ru/video/6683bce16cc9739b6806c5454ac153e6/" TargetMode="External"/><Relationship Id="rId26" Type="http://schemas.openxmlformats.org/officeDocument/2006/relationships/hyperlink" Target="http://super-salut.ru/shop/rimskie-svechi/tekila.html" TargetMode="External"/><Relationship Id="rId231" Type="http://schemas.openxmlformats.org/officeDocument/2006/relationships/hyperlink" Target="https://rutube.ru/video/22a214552807775fd2febc22a365b284/?r=plemwd" TargetMode="External"/><Relationship Id="rId252" Type="http://schemas.openxmlformats.org/officeDocument/2006/relationships/hyperlink" Target="https://rutube.ru/video/f144a4282bf1479596b8cabb765bc915/" TargetMode="External"/><Relationship Id="rId273" Type="http://schemas.openxmlformats.org/officeDocument/2006/relationships/hyperlink" Target="https://rutube.ru/video/4eedd6552e44c83a9c1fc5f02c560982/" TargetMode="External"/><Relationship Id="rId294" Type="http://schemas.openxmlformats.org/officeDocument/2006/relationships/hyperlink" Target="https://rutube.ru/video/4b8d2e2dd9cb86f75f39367609451260/" TargetMode="External"/><Relationship Id="rId308" Type="http://schemas.openxmlformats.org/officeDocument/2006/relationships/hyperlink" Target="https://rutube.ru/video/dc8dd08e344dc9b0de69c2965cb8c39d/?r=plemwd" TargetMode="External"/><Relationship Id="rId329" Type="http://schemas.openxmlformats.org/officeDocument/2006/relationships/hyperlink" Target="https://rutube.ru/video/6286ed0492168e32268b9260896968f3/" TargetMode="External"/><Relationship Id="rId47" Type="http://schemas.openxmlformats.org/officeDocument/2006/relationships/hyperlink" Target="http://super-salut.ru/shop/batarei-salyutov/ognennaja-magija.html" TargetMode="External"/><Relationship Id="rId68" Type="http://schemas.openxmlformats.org/officeDocument/2006/relationships/hyperlink" Target="https://super-salut.ru/shop/batarei-salyutov/strashno-krasivyy.html?sphrase_id=16422" TargetMode="External"/><Relationship Id="rId89" Type="http://schemas.openxmlformats.org/officeDocument/2006/relationships/hyperlink" Target="http://super-salut.ru/shop/batarei-salyutov/fantastika.html" TargetMode="External"/><Relationship Id="rId112" Type="http://schemas.openxmlformats.org/officeDocument/2006/relationships/hyperlink" Target="http://super-salut.ru/shop/batarei-salyutov/super-prazdnik.html" TargetMode="External"/><Relationship Id="rId133" Type="http://schemas.openxmlformats.org/officeDocument/2006/relationships/hyperlink" Target="http://super-salut.ru/shop/batarei-salyutov/mai-ba-bah.html" TargetMode="External"/><Relationship Id="rId154" Type="http://schemas.openxmlformats.org/officeDocument/2006/relationships/hyperlink" Target="https://super-salut.ru/shop/bengalskie-ogni-hlopushki/bengalskie-ogni-300-mm-krasnyy-siniy-serebro.html" TargetMode="External"/><Relationship Id="rId175" Type="http://schemas.openxmlformats.org/officeDocument/2006/relationships/hyperlink" Target="https://super-salut.ru/shop/batarei-salyutov/skazochnyy-khorovod.html" TargetMode="External"/><Relationship Id="rId340" Type="http://schemas.openxmlformats.org/officeDocument/2006/relationships/hyperlink" Target="https://super-salut.ru/shop/bengalskie-ogni-hlopushki/bengalskie-ogni-400.html?sphrase_id=53232" TargetMode="External"/><Relationship Id="rId196" Type="http://schemas.openxmlformats.org/officeDocument/2006/relationships/hyperlink" Target="https://rutube.ru/video/e4a871e5c9cc52a810bb0f8458a03bb9/?r=plemwd" TargetMode="External"/><Relationship Id="rId200" Type="http://schemas.openxmlformats.org/officeDocument/2006/relationships/hyperlink" Target="https://rutube.ru/video/9b4d4e1af9f5de3e14693d252fc3a5c0/?r=plemwd" TargetMode="External"/><Relationship Id="rId16" Type="http://schemas.openxmlformats.org/officeDocument/2006/relationships/hyperlink" Target="http://super-salut.ru/shop/rakety/poshla-rodimaja.html" TargetMode="External"/><Relationship Id="rId221" Type="http://schemas.openxmlformats.org/officeDocument/2006/relationships/hyperlink" Target="https://rutube.ru/video/5a3d13a1175fe4eb385a7cc7ef94a9dc/?r=plemwd" TargetMode="External"/><Relationship Id="rId242" Type="http://schemas.openxmlformats.org/officeDocument/2006/relationships/hyperlink" Target="https://rutube.ru/video/fe25f6d6366362c0e58dc5805a3d6f1e/?r=plemwd" TargetMode="External"/><Relationship Id="rId263" Type="http://schemas.openxmlformats.org/officeDocument/2006/relationships/hyperlink" Target="https://rutube.ru/video/a9f5d9cebc714b1d289478e76b44b253/" TargetMode="External"/><Relationship Id="rId284" Type="http://schemas.openxmlformats.org/officeDocument/2006/relationships/hyperlink" Target="https://rutube.ru/video/e5ef8640f24afd69bc921743a06b9e5c/" TargetMode="External"/><Relationship Id="rId319" Type="http://schemas.openxmlformats.org/officeDocument/2006/relationships/hyperlink" Target="https://rutube.ru/video/1a1ce822d8bcdbc23d957b24f7b867ae/" TargetMode="External"/><Relationship Id="rId37" Type="http://schemas.openxmlformats.org/officeDocument/2006/relationships/hyperlink" Target="https://super-salut.ru/shop/rimskie-svechi/samotsvety.html?sphrase_id=16406" TargetMode="External"/><Relationship Id="rId58" Type="http://schemas.openxmlformats.org/officeDocument/2006/relationships/hyperlink" Target="http://super-salut.ru/shop/batarei-salyutov/klad.html" TargetMode="External"/><Relationship Id="rId79" Type="http://schemas.openxmlformats.org/officeDocument/2006/relationships/hyperlink" Target="http://super-salut.ru/shop/batarei-salyutov/dzhekpot.html" TargetMode="External"/><Relationship Id="rId102" Type="http://schemas.openxmlformats.org/officeDocument/2006/relationships/hyperlink" Target="http://super-salut.ru/shop/batarei-salyutov/ogni-brodvei.html" TargetMode="External"/><Relationship Id="rId123" Type="http://schemas.openxmlformats.org/officeDocument/2006/relationships/hyperlink" Target="http://super-salut.ru/shop/batarei-salyutov/derzkaja-krasavica.html" TargetMode="External"/><Relationship Id="rId144" Type="http://schemas.openxmlformats.org/officeDocument/2006/relationships/hyperlink" Target="https://super-salut.ru/shop/petardy/flesh.html?sphrase_id=45647" TargetMode="External"/><Relationship Id="rId330" Type="http://schemas.openxmlformats.org/officeDocument/2006/relationships/hyperlink" Target="https://rutube.ru/video/52794a99ca8e79814212272c3300cb7b/" TargetMode="External"/><Relationship Id="rId90" Type="http://schemas.openxmlformats.org/officeDocument/2006/relationships/hyperlink" Target="http://super-salut.ru/shop/batarei-salyutov/otlichnyi-salyut.html" TargetMode="External"/><Relationship Id="rId165" Type="http://schemas.openxmlformats.org/officeDocument/2006/relationships/hyperlink" Target="https://super-salut.ru/shop/dymy/fakel-dymovoy-5-tsvetov.html" TargetMode="External"/><Relationship Id="rId186" Type="http://schemas.openxmlformats.org/officeDocument/2006/relationships/hyperlink" Target="https://super-salut.ru/shop/batarei-salyutov/magiya-nochi.html" TargetMode="External"/><Relationship Id="rId351" Type="http://schemas.openxmlformats.org/officeDocument/2006/relationships/hyperlink" Target="https://rutube.ru/video/dd64c52f471ccf2478bafb7058577aac/" TargetMode="External"/><Relationship Id="rId211" Type="http://schemas.openxmlformats.org/officeDocument/2006/relationships/hyperlink" Target="https://rutube.ru/video/540eafbe69cb8fd88aa086c82ed8527b/" TargetMode="External"/><Relationship Id="rId232" Type="http://schemas.openxmlformats.org/officeDocument/2006/relationships/hyperlink" Target="https://rutube.ru/video/62e44959faeea0e9b9793517cbbb0c7e/?r=plemwd" TargetMode="External"/><Relationship Id="rId253" Type="http://schemas.openxmlformats.org/officeDocument/2006/relationships/hyperlink" Target="https://rutube.ru/video/05b48b83859786e3b51ce5d2955ebf93/" TargetMode="External"/><Relationship Id="rId274" Type="http://schemas.openxmlformats.org/officeDocument/2006/relationships/hyperlink" Target="https://rutube.ru/video/bd3e0f05e4a8504b877dc24a4ee29556/" TargetMode="External"/><Relationship Id="rId295" Type="http://schemas.openxmlformats.org/officeDocument/2006/relationships/hyperlink" Target="https://rutube.ru/video/a6935024b6c3769433a36253e398a330/" TargetMode="External"/><Relationship Id="rId309" Type="http://schemas.openxmlformats.org/officeDocument/2006/relationships/hyperlink" Target="https://rutube.ru/video/a28ca3e0a538dfc8453bc74d677ea29d/?r=plemwd" TargetMode="External"/><Relationship Id="rId27" Type="http://schemas.openxmlformats.org/officeDocument/2006/relationships/hyperlink" Target="http://super-salut.ru/shop/rimskie-svechi/mirazh.html" TargetMode="External"/><Relationship Id="rId48" Type="http://schemas.openxmlformats.org/officeDocument/2006/relationships/hyperlink" Target="http://super-salut.ru/shop/batarei-salyutov/zhazhda-schastja.html" TargetMode="External"/><Relationship Id="rId69" Type="http://schemas.openxmlformats.org/officeDocument/2006/relationships/hyperlink" Target="http://super-salut.ru/shop/batarei-salyutov/dlya-dostoynykh.html?sphrase_id=11766" TargetMode="External"/><Relationship Id="rId113" Type="http://schemas.openxmlformats.org/officeDocument/2006/relationships/hyperlink" Target="http://super-salut.ru/shop/batarei-salyutov/super-salyut.html" TargetMode="External"/><Relationship Id="rId134" Type="http://schemas.openxmlformats.org/officeDocument/2006/relationships/hyperlink" Target="http://super-salut.ru/shop/batarei-salyutov/vip.html" TargetMode="External"/><Relationship Id="rId320" Type="http://schemas.openxmlformats.org/officeDocument/2006/relationships/hyperlink" Target="https://rutube.ru/video/d1a4368769742eaeec0652c5e0bbb773/" TargetMode="External"/><Relationship Id="rId80" Type="http://schemas.openxmlformats.org/officeDocument/2006/relationships/hyperlink" Target="http://super-salut.ru/shop/batarei-salyutov/na-novyi-god.html" TargetMode="External"/><Relationship Id="rId155" Type="http://schemas.openxmlformats.org/officeDocument/2006/relationships/hyperlink" Target="https://super-salut.ru/shop/bengalskie-ogni-hlopushki/bengalskie-ogni-450-mm.html" TargetMode="External"/><Relationship Id="rId176" Type="http://schemas.openxmlformats.org/officeDocument/2006/relationships/hyperlink" Target="https://super-salut.ru/shop/batarei-salyutov/iskristaya-skazka.html" TargetMode="External"/><Relationship Id="rId197" Type="http://schemas.openxmlformats.org/officeDocument/2006/relationships/hyperlink" Target="https://rutube.ru/video/7bf9cd553464d1ef14883e9fc574a868/?r=plemwd" TargetMode="External"/><Relationship Id="rId341" Type="http://schemas.openxmlformats.org/officeDocument/2006/relationships/hyperlink" Target="https://super-salut.ru/shop/bengalskie-ogni-hlopushki/bengalskie-ogni-300.html?sphrase_id=53231" TargetMode="External"/><Relationship Id="rId201" Type="http://schemas.openxmlformats.org/officeDocument/2006/relationships/hyperlink" Target="https://rutube.ru/video/fe3b2cfd67309d033ce27c3b08ef06d0/?r=plemwd" TargetMode="External"/><Relationship Id="rId222" Type="http://schemas.openxmlformats.org/officeDocument/2006/relationships/hyperlink" Target="https://rutube.ru/video/dc1403f8c22a4a53863cbd50747be377/?r=" TargetMode="External"/><Relationship Id="rId243" Type="http://schemas.openxmlformats.org/officeDocument/2006/relationships/hyperlink" Target="https://rutube.ru/video/6919a82c20abd9d6955db9d3a6e0bbb9/?r=plemwd" TargetMode="External"/><Relationship Id="rId264" Type="http://schemas.openxmlformats.org/officeDocument/2006/relationships/hyperlink" Target="https://rutube.ru/video/dbf5beb22259617b48185478fb4cba32/" TargetMode="External"/><Relationship Id="rId285" Type="http://schemas.openxmlformats.org/officeDocument/2006/relationships/hyperlink" Target="https://rutube.ru/video/a112a8acab8aeadbe3dcadd24e51dbd7/" TargetMode="External"/><Relationship Id="rId17" Type="http://schemas.openxmlformats.org/officeDocument/2006/relationships/hyperlink" Target="https://super-salut.ru/shop/rakety/energiya.html?sphrase_id=16399" TargetMode="External"/><Relationship Id="rId38" Type="http://schemas.openxmlformats.org/officeDocument/2006/relationships/hyperlink" Target="http://super-salut.ru/shop/rimskie-svechi/galaktika.html?sphrase_id=11750" TargetMode="External"/><Relationship Id="rId59" Type="http://schemas.openxmlformats.org/officeDocument/2006/relationships/hyperlink" Target="http://super-salut.ru/shop/batarei-salyutov/gusarskii.html" TargetMode="External"/><Relationship Id="rId103" Type="http://schemas.openxmlformats.org/officeDocument/2006/relationships/hyperlink" Target="http://super-salut.ru/shop/batarei-salyutov/london.html" TargetMode="External"/><Relationship Id="rId124" Type="http://schemas.openxmlformats.org/officeDocument/2006/relationships/hyperlink" Target="https://super-salut.ru/shop/arkhivnye-pozitsii/hit-parad.html" TargetMode="External"/><Relationship Id="rId310" Type="http://schemas.openxmlformats.org/officeDocument/2006/relationships/hyperlink" Target="https://rutube.ru/video/4579961e4889bea62afb6020e44602bd/?r=plemwd" TargetMode="External"/><Relationship Id="rId70" Type="http://schemas.openxmlformats.org/officeDocument/2006/relationships/hyperlink" Target="http://super-salut.ru/shop/batarei-salyutov/millenium.html" TargetMode="External"/><Relationship Id="rId91" Type="http://schemas.openxmlformats.org/officeDocument/2006/relationships/hyperlink" Target="http://super-salut.ru/shop/batarei-salyutov/rayskoe-udovolstvie.html?sphrase_id=11800" TargetMode="External"/><Relationship Id="rId145" Type="http://schemas.openxmlformats.org/officeDocument/2006/relationships/hyperlink" Target="https://super-salut.ru/shop/bengalskie-ogni-hlopushki/bengalskie-ogni-300-mm.html" TargetMode="External"/><Relationship Id="rId166" Type="http://schemas.openxmlformats.org/officeDocument/2006/relationships/hyperlink" Target="http://super-salut.ru/shop/fontany/fakel-dymovoi.html" TargetMode="External"/><Relationship Id="rId187" Type="http://schemas.openxmlformats.org/officeDocument/2006/relationships/hyperlink" Target="https://super-salut.ru/shop/batarei-salyutov/moroznye-uzory.html" TargetMode="External"/><Relationship Id="rId331" Type="http://schemas.openxmlformats.org/officeDocument/2006/relationships/hyperlink" Target="https://rutube.ru/video/7a648d143fc00dd3ecc350514b4d4fc9/?r=wd" TargetMode="External"/><Relationship Id="rId352" Type="http://schemas.openxmlformats.org/officeDocument/2006/relationships/hyperlink" Target="http://super-salut.ru/shop/batarei-salyutov/bogema.html" TargetMode="External"/><Relationship Id="rId1" Type="http://schemas.openxmlformats.org/officeDocument/2006/relationships/hyperlink" Target="http://www.super-salut.ru/" TargetMode="External"/><Relationship Id="rId212" Type="http://schemas.openxmlformats.org/officeDocument/2006/relationships/hyperlink" Target="https://rutube.ru/video/301801e1f92f3e04868b22b1ffb0a70b/?r=plemwd" TargetMode="External"/><Relationship Id="rId233" Type="http://schemas.openxmlformats.org/officeDocument/2006/relationships/hyperlink" Target="https://rutube.ru/video/483e8a2c6df4b2b0563fbc0e7d69e693/?r=plemwd" TargetMode="External"/><Relationship Id="rId254" Type="http://schemas.openxmlformats.org/officeDocument/2006/relationships/hyperlink" Target="https://rutube.ru/video/bcb0963100391a632347376777e68eb7/?r=plemwd" TargetMode="External"/><Relationship Id="rId28" Type="http://schemas.openxmlformats.org/officeDocument/2006/relationships/hyperlink" Target="https://www.super-salut.ru/shop/rimskie-svechi/skazochnyy-mir.html?sphrase_id=11747" TargetMode="External"/><Relationship Id="rId49" Type="http://schemas.openxmlformats.org/officeDocument/2006/relationships/hyperlink" Target="http://super-salut.ru/shop/batarei-salyutov/stav-layk.html" TargetMode="External"/><Relationship Id="rId114" Type="http://schemas.openxmlformats.org/officeDocument/2006/relationships/hyperlink" Target="http://super-salut.ru/shop/batarei-salyutov/alye-parusa.html" TargetMode="External"/><Relationship Id="rId275" Type="http://schemas.openxmlformats.org/officeDocument/2006/relationships/hyperlink" Target="https://rutube.ru/video/f4d0f6c69c6899c5d02fe03a1de88048/?r=plemwd" TargetMode="External"/><Relationship Id="rId296" Type="http://schemas.openxmlformats.org/officeDocument/2006/relationships/hyperlink" Target="https://rutube.ru/video/8bcd373c49caa939886d64b94b67267a/" TargetMode="External"/><Relationship Id="rId300" Type="http://schemas.openxmlformats.org/officeDocument/2006/relationships/hyperlink" Target="https://rutube.ru/video/f192a44a4380549d5c72afef9169fc04/" TargetMode="External"/><Relationship Id="rId60" Type="http://schemas.openxmlformats.org/officeDocument/2006/relationships/hyperlink" Target="http://super-salut.ru/shop/batarei-salyutov/buket-hrizantem.html" TargetMode="External"/><Relationship Id="rId81" Type="http://schemas.openxmlformats.org/officeDocument/2006/relationships/hyperlink" Target="https://super-salut.ru/shop/batarei-salyutov/fortuna.html?sphrase_id=16428" TargetMode="External"/><Relationship Id="rId135" Type="http://schemas.openxmlformats.org/officeDocument/2006/relationships/hyperlink" Target="https://super-salut.ru/shop/batarei-salyutov/tyapnitsa.html" TargetMode="External"/><Relationship Id="rId156" Type="http://schemas.openxmlformats.org/officeDocument/2006/relationships/hyperlink" Target="https://super-salut.ru/shop/bengalskie-ogni-hlopushki/bengalskie-ogni-450-mm-krasnyy-siniy-serebro.html" TargetMode="External"/><Relationship Id="rId177" Type="http://schemas.openxmlformats.org/officeDocument/2006/relationships/hyperlink" Target="https://super-salut.ru/shop/batarei-salyutov/vremya-chudes.html" TargetMode="External"/><Relationship Id="rId198" Type="http://schemas.openxmlformats.org/officeDocument/2006/relationships/hyperlink" Target="https://rutube.ru/video/2e374270441d4c985d20b9ebafd29bf2/?r=wd" TargetMode="External"/><Relationship Id="rId321" Type="http://schemas.openxmlformats.org/officeDocument/2006/relationships/hyperlink" Target="https://rutube.ru/video/259e8191a5e0a5bd76aac454f71f9715/" TargetMode="External"/><Relationship Id="rId342" Type="http://schemas.openxmlformats.org/officeDocument/2006/relationships/hyperlink" Target="https://super-salut.ru/shop/bengalskie-ogni-hlopushki/bengalskie-ogni-250-mm.html?sphrase_id=53234" TargetMode="External"/><Relationship Id="rId202" Type="http://schemas.openxmlformats.org/officeDocument/2006/relationships/hyperlink" Target="https://rutube.ru/video/995d3a9b61a5dd7854a9bc4404c2b1ad/?r=plemwd" TargetMode="External"/><Relationship Id="rId223" Type="http://schemas.openxmlformats.org/officeDocument/2006/relationships/hyperlink" Target="https://rutube.ru/video/cedff42ce2e5d8fa0f6092b2075f7a4a/?r=plemwd" TargetMode="External"/><Relationship Id="rId244" Type="http://schemas.openxmlformats.org/officeDocument/2006/relationships/hyperlink" Target="https://rutube.ru/video/193f73992a3c1a3e8cc572b43b9dd9a6/?r=plemwd" TargetMode="External"/><Relationship Id="rId18" Type="http://schemas.openxmlformats.org/officeDocument/2006/relationships/hyperlink" Target="http://super-salut.ru/shop/rakety/buratino.html" TargetMode="External"/><Relationship Id="rId39" Type="http://schemas.openxmlformats.org/officeDocument/2006/relationships/hyperlink" Target="http://super-salut.ru/shop/festivalnye-shary/kanonir.html?sphrase_id=11751" TargetMode="External"/><Relationship Id="rId265" Type="http://schemas.openxmlformats.org/officeDocument/2006/relationships/hyperlink" Target="https://rutube.ru/video/2e8db00b6e51de36250b57d7899e5e46/" TargetMode="External"/><Relationship Id="rId286" Type="http://schemas.openxmlformats.org/officeDocument/2006/relationships/hyperlink" Target="https://rutube.ru/video/87715b5fe0b0e05f814aa8209abbceda/" TargetMode="External"/><Relationship Id="rId50" Type="http://schemas.openxmlformats.org/officeDocument/2006/relationships/hyperlink" Target="http://super-salut.ru/shop/batarei-salyutov/sbycha-mecht.html?sphrase_id=11760" TargetMode="External"/><Relationship Id="rId104" Type="http://schemas.openxmlformats.org/officeDocument/2006/relationships/hyperlink" Target="http://super-salut.ru/shop/batarei-salyutov/novogodnii.html" TargetMode="External"/><Relationship Id="rId125" Type="http://schemas.openxmlformats.org/officeDocument/2006/relationships/hyperlink" Target="http://super-salut.ru/shop/batarei-salyutov/siyayushchee-zoloto.html?sphrase_id=11796" TargetMode="External"/><Relationship Id="rId146" Type="http://schemas.openxmlformats.org/officeDocument/2006/relationships/hyperlink" Target="http://super-salut.ru/shop/bengalskie-ogni-hlopushki/hlopushka-konfetti-syurpriz.html" TargetMode="External"/><Relationship Id="rId167" Type="http://schemas.openxmlformats.org/officeDocument/2006/relationships/hyperlink" Target="http://super-salut.ru/shop/fontany/fakel-dymovoi.html" TargetMode="External"/><Relationship Id="rId188" Type="http://schemas.openxmlformats.org/officeDocument/2006/relationships/hyperlink" Target="https://super-salut.ru/shop/batarei-salyutov/novogodniy-ekspress.html" TargetMode="External"/><Relationship Id="rId311" Type="http://schemas.openxmlformats.org/officeDocument/2006/relationships/hyperlink" Target="https://rutube.ru/video/563419a1f5527d010ec8dbff01d15ac7/?r=plemwd" TargetMode="External"/><Relationship Id="rId332" Type="http://schemas.openxmlformats.org/officeDocument/2006/relationships/hyperlink" Target="https://rutube.ru/video/8f26439ee7544fe8048e572f56e6cce5/?r=wd" TargetMode="External"/><Relationship Id="rId353" Type="http://schemas.openxmlformats.org/officeDocument/2006/relationships/hyperlink" Target="https://super-salut.ru/shop/batarei-salyutov/nochnaya-illyuziya.html?sphrase_id=59833&amp;clear_cache=Y" TargetMode="External"/><Relationship Id="rId71" Type="http://schemas.openxmlformats.org/officeDocument/2006/relationships/hyperlink" Target="http://super-salut.ru/shop/batarei-salyutov/vesyolaja-zateja.html" TargetMode="External"/><Relationship Id="rId92" Type="http://schemas.openxmlformats.org/officeDocument/2006/relationships/hyperlink" Target="http://super-salut.ru/shop/batarei-salyutov/zvezdnoe-puteshestvie.html?sphrase_id=11782" TargetMode="External"/><Relationship Id="rId213" Type="http://schemas.openxmlformats.org/officeDocument/2006/relationships/hyperlink" Target="https://rutube.ru/video/bee4fc57b5b8930f12ea16eb9b1bf312/?r=plemwd" TargetMode="External"/><Relationship Id="rId234" Type="http://schemas.openxmlformats.org/officeDocument/2006/relationships/hyperlink" Target="https://rutube.ru/video/38ec4c5e0dc81bca3e7e0c5a9e7e178d/" TargetMode="External"/><Relationship Id="rId2" Type="http://schemas.openxmlformats.org/officeDocument/2006/relationships/hyperlink" Target="http://super-salut.ru/shop/bengalskie-ogni-hlopushki/bengalskie-ogni-premium-250mm.html" TargetMode="External"/><Relationship Id="rId29" Type="http://schemas.openxmlformats.org/officeDocument/2006/relationships/hyperlink" Target="http://super-salut.ru/shop/rimskie-svechi/molnija.html" TargetMode="External"/><Relationship Id="rId255" Type="http://schemas.openxmlformats.org/officeDocument/2006/relationships/hyperlink" Target="https://rutube.ru/video/7716a7bb25481374839e38ec1b1df467/" TargetMode="External"/><Relationship Id="rId276" Type="http://schemas.openxmlformats.org/officeDocument/2006/relationships/hyperlink" Target="https://rutube.ru/video/a117705d1493994e6077848114aefbcc/?r=plemwd" TargetMode="External"/><Relationship Id="rId297" Type="http://schemas.openxmlformats.org/officeDocument/2006/relationships/hyperlink" Target="https://rutube.ru/video/ae09501d0d666917921726bbe81c254d/" TargetMode="External"/><Relationship Id="rId40" Type="http://schemas.openxmlformats.org/officeDocument/2006/relationships/hyperlink" Target="http://www.super-salut.ru/shop/festivalnye-shary/jaica-faberzhe.html" TargetMode="External"/><Relationship Id="rId115" Type="http://schemas.openxmlformats.org/officeDocument/2006/relationships/hyperlink" Target="http://super-salut.ru/shop/batarei-salyutov/v-samyi-luchshii-den.html" TargetMode="External"/><Relationship Id="rId136" Type="http://schemas.openxmlformats.org/officeDocument/2006/relationships/hyperlink" Target="https://super-salut.ru/shop/batarei-salyutov/bumbastik.html" TargetMode="External"/><Relationship Id="rId157" Type="http://schemas.openxmlformats.org/officeDocument/2006/relationships/hyperlink" Target="https://super-salut.ru/shop/bengalskie-ogni-hlopushki/bengalskie-ogni-650-mm-.html" TargetMode="External"/><Relationship Id="rId178" Type="http://schemas.openxmlformats.org/officeDocument/2006/relationships/hyperlink" Target="https://super-salut.ru/shop/batarei-salyutov/novogodnee-chudo.html" TargetMode="External"/><Relationship Id="rId301" Type="http://schemas.openxmlformats.org/officeDocument/2006/relationships/hyperlink" Target="https://rutube.ru/video/5f60801f015adf47b3855dd84e266001/" TargetMode="External"/><Relationship Id="rId322" Type="http://schemas.openxmlformats.org/officeDocument/2006/relationships/hyperlink" Target="https://rutube.ru/video/64626b496c1463293ab3b8ddafa84afc/" TargetMode="External"/><Relationship Id="rId343" Type="http://schemas.openxmlformats.org/officeDocument/2006/relationships/hyperlink" Target="https://rutube.ru/video/9295f7625c80d1035ab74713026a4a63/" TargetMode="External"/><Relationship Id="rId61" Type="http://schemas.openxmlformats.org/officeDocument/2006/relationships/hyperlink" Target="http://super-salut.ru/shop/batarei-salyutov/sorok-devjat.html" TargetMode="External"/><Relationship Id="rId82" Type="http://schemas.openxmlformats.org/officeDocument/2006/relationships/hyperlink" Target="http://super-salut.ru/shop/batarei-salyutov/anakonda.html" TargetMode="External"/><Relationship Id="rId199" Type="http://schemas.openxmlformats.org/officeDocument/2006/relationships/hyperlink" Target="https://rutube.ru/video/0359eb36762fdcfa7436176dfa08b282/?r=plemwd" TargetMode="External"/><Relationship Id="rId203" Type="http://schemas.openxmlformats.org/officeDocument/2006/relationships/hyperlink" Target="https://rutube.ru/video/c7397979f3a566d108d8aa5d019f9375/?r=plemwd" TargetMode="External"/><Relationship Id="rId19" Type="http://schemas.openxmlformats.org/officeDocument/2006/relationships/hyperlink" Target="http://super-salut.ru/shop/vraschayuschiesja-feierverki/babochka.html" TargetMode="External"/><Relationship Id="rId224" Type="http://schemas.openxmlformats.org/officeDocument/2006/relationships/hyperlink" Target="https://rutube.ru/video/97041920edda4410c3e0efe603986a1a/?r=plemwd" TargetMode="External"/><Relationship Id="rId245" Type="http://schemas.openxmlformats.org/officeDocument/2006/relationships/hyperlink" Target="https://rutube.ru/video/15396881407020b07eeff35c87b5368c/?r=plemwd" TargetMode="External"/><Relationship Id="rId266" Type="http://schemas.openxmlformats.org/officeDocument/2006/relationships/hyperlink" Target="https://rutube.ru/video/bd7aeebe70e4f8472c65973cfd798759/" TargetMode="External"/><Relationship Id="rId287" Type="http://schemas.openxmlformats.org/officeDocument/2006/relationships/hyperlink" Target="https://rutube.ru/video/706390eca5805c3d1bab7a1be51e40d8/" TargetMode="External"/><Relationship Id="rId30" Type="http://schemas.openxmlformats.org/officeDocument/2006/relationships/hyperlink" Target="http://super-salut.ru/shop/rimskie-svechi/legion.html" TargetMode="External"/><Relationship Id="rId105" Type="http://schemas.openxmlformats.org/officeDocument/2006/relationships/hyperlink" Target="http://super-salut.ru/shop/batarei-salyutov/sto-karat.html" TargetMode="External"/><Relationship Id="rId126" Type="http://schemas.openxmlformats.org/officeDocument/2006/relationships/hyperlink" Target="https://super-salut.ru/shop/fontany/novogodniy-dzhinn.html?sphrase_id=16402" TargetMode="External"/><Relationship Id="rId147" Type="http://schemas.openxmlformats.org/officeDocument/2006/relationships/hyperlink" Target="https://www.super-salut.ru/shop/batarei-salyutov/supermodnyy.html?sphrase_id=11754" TargetMode="External"/><Relationship Id="rId168" Type="http://schemas.openxmlformats.org/officeDocument/2006/relationships/hyperlink" Target="http://super-salut.ru/shop/fontany/fakel-dymovoi.html" TargetMode="External"/><Relationship Id="rId312" Type="http://schemas.openxmlformats.org/officeDocument/2006/relationships/hyperlink" Target="https://rutube.ru/video/0b4e29aab3fee829094fc45ebd692e8d/?r=plemwd" TargetMode="External"/><Relationship Id="rId333" Type="http://schemas.openxmlformats.org/officeDocument/2006/relationships/hyperlink" Target="https://rutube.ru/video/10f6d3c67a1018ff15e2190305961317/?r=wd" TargetMode="External"/><Relationship Id="rId354" Type="http://schemas.openxmlformats.org/officeDocument/2006/relationships/printerSettings" Target="../printerSettings/printerSettings1.bin"/><Relationship Id="rId51" Type="http://schemas.openxmlformats.org/officeDocument/2006/relationships/hyperlink" Target="https://super-salut.ru/shop/batarei-salyutov/ot-vinta.html?sphrase_id=16416" TargetMode="External"/><Relationship Id="rId72" Type="http://schemas.openxmlformats.org/officeDocument/2006/relationships/hyperlink" Target="http://super-salut.ru/shop/batarei-salyutov/raduga.html" TargetMode="External"/><Relationship Id="rId93" Type="http://schemas.openxmlformats.org/officeDocument/2006/relationships/hyperlink" Target="http://super-salut.ru/shop/batarei-salyutov/snegurochka.html?sphrase_id=11783" TargetMode="External"/><Relationship Id="rId189" Type="http://schemas.openxmlformats.org/officeDocument/2006/relationships/hyperlink" Target="https://super-salut.ru/shop/batarei-salyutov/novogodniy-shik.html" TargetMode="External"/><Relationship Id="rId3" Type="http://schemas.openxmlformats.org/officeDocument/2006/relationships/hyperlink" Target="http://super-salut.ru/shop/bengalskie-ogni-hlopushki/gorjachie-shtuchki-210mm.html" TargetMode="External"/><Relationship Id="rId214" Type="http://schemas.openxmlformats.org/officeDocument/2006/relationships/hyperlink" Target="https://rutube.ru/video/bd8fb951b51ea71c98a0219271bc8e59/?r=plemwd" TargetMode="External"/><Relationship Id="rId235" Type="http://schemas.openxmlformats.org/officeDocument/2006/relationships/hyperlink" Target="https://rutube.ru/video/5fbac39c8b34cb2cf70918eb34f0ad19/?r=plemwd" TargetMode="External"/><Relationship Id="rId256" Type="http://schemas.openxmlformats.org/officeDocument/2006/relationships/hyperlink" Target="https://rutube.ru/video/658c3b9ac255319aec509d96ec079f8d/" TargetMode="External"/><Relationship Id="rId277" Type="http://schemas.openxmlformats.org/officeDocument/2006/relationships/hyperlink" Target="https://rutube.ru/video/ee6849515c24738d3e332d2bc494fa83/" TargetMode="External"/><Relationship Id="rId298" Type="http://schemas.openxmlformats.org/officeDocument/2006/relationships/hyperlink" Target="https://rutube.ru/video/e19e61ce64942e66fcf6da4483af1e6d/" TargetMode="External"/><Relationship Id="rId116" Type="http://schemas.openxmlformats.org/officeDocument/2006/relationships/hyperlink" Target="http://super-salut.ru/shop/batarei-salyutov/imperskii.html" TargetMode="External"/><Relationship Id="rId137" Type="http://schemas.openxmlformats.org/officeDocument/2006/relationships/hyperlink" Target="https://super-salut.ru/shop/fontany/sverkayushchiy-novinka-2022.html" TargetMode="External"/><Relationship Id="rId158" Type="http://schemas.openxmlformats.org/officeDocument/2006/relationships/hyperlink" Target="https://super-salut.ru/shop/bengalskie-ogni-hlopushki/bengalskie-ogni-650-mm-krasnyy-siniy-serebro.html" TargetMode="External"/><Relationship Id="rId302" Type="http://schemas.openxmlformats.org/officeDocument/2006/relationships/hyperlink" Target="https://rutube.ru/video/8100e666a191daab01fa007b2f726ac1/" TargetMode="External"/><Relationship Id="rId323" Type="http://schemas.openxmlformats.org/officeDocument/2006/relationships/hyperlink" Target="https://rutube.ru/video/44b2a45fbc2fee987e85ea3e7e79fdea" TargetMode="External"/><Relationship Id="rId344" Type="http://schemas.openxmlformats.org/officeDocument/2006/relationships/hyperlink" Target="https://rutube.ru/video/d998e459054d970dc2782c302b86aa63/" TargetMode="External"/><Relationship Id="rId20" Type="http://schemas.openxmlformats.org/officeDocument/2006/relationships/hyperlink" Target="http://super-salut.ru/shop/vraschayuschiesja-feierverki/mahaon.html" TargetMode="External"/><Relationship Id="rId41" Type="http://schemas.openxmlformats.org/officeDocument/2006/relationships/hyperlink" Target="http://super-salut.ru/shop/festivalnye-shary/pushechnoe-jadro.html" TargetMode="External"/><Relationship Id="rId62" Type="http://schemas.openxmlformats.org/officeDocument/2006/relationships/hyperlink" Target="http://super-salut.ru/shop/batarei-salyutov/burlesk.html" TargetMode="External"/><Relationship Id="rId83" Type="http://schemas.openxmlformats.org/officeDocument/2006/relationships/hyperlink" Target="http://super-salut.ru/shop/batarei-salyutov/prazdnichnaya-radost.html?sphrase_id=11773" TargetMode="External"/><Relationship Id="rId179" Type="http://schemas.openxmlformats.org/officeDocument/2006/relationships/hyperlink" Target="https://super-salut.ru/shop/batarei-salyutov/gorynych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93F88"/>
  </sheetPr>
  <dimension ref="A1:X668"/>
  <sheetViews>
    <sheetView showZeros="0" tabSelected="1" zoomScale="70" zoomScaleNormal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202" sqref="L202"/>
    </sheetView>
  </sheetViews>
  <sheetFormatPr defaultColWidth="9.140625" defaultRowHeight="15"/>
  <cols>
    <col min="1" max="1" width="14.42578125" style="1" customWidth="1"/>
    <col min="2" max="2" width="29.28515625" style="169" customWidth="1"/>
    <col min="3" max="3" width="32.140625" style="1" customWidth="1"/>
    <col min="4" max="5" width="18.140625" style="3" customWidth="1"/>
    <col min="6" max="6" width="27" style="1" customWidth="1"/>
    <col min="7" max="7" width="12" style="2" customWidth="1"/>
    <col min="8" max="8" width="10.5703125" style="1" customWidth="1"/>
    <col min="9" max="9" width="9.7109375" style="1" customWidth="1"/>
    <col min="10" max="10" width="11.28515625" style="1" customWidth="1"/>
    <col min="11" max="11" width="9" style="1" customWidth="1"/>
    <col min="12" max="12" width="14.140625" style="1" customWidth="1"/>
    <col min="13" max="13" width="10.140625" style="1" customWidth="1"/>
    <col min="14" max="14" width="15" style="1" customWidth="1"/>
    <col min="15" max="15" width="15" style="118" customWidth="1"/>
    <col min="16" max="16" width="18.140625" style="214" customWidth="1"/>
    <col min="17" max="17" width="16.5703125" style="4" customWidth="1"/>
    <col min="18" max="18" width="16.42578125" style="4" customWidth="1"/>
    <col min="19" max="19" width="2.5703125" style="369" customWidth="1"/>
    <col min="20" max="20" width="13.7109375" style="1" customWidth="1"/>
    <col min="21" max="21" width="19" style="378" customWidth="1"/>
    <col min="22" max="22" width="9.140625" style="5"/>
    <col min="23" max="23" width="13.28515625" style="5" customWidth="1"/>
    <col min="24" max="24" width="12.42578125" style="5" customWidth="1"/>
    <col min="25" max="16384" width="9.140625" style="5"/>
  </cols>
  <sheetData>
    <row r="1" spans="1:24" s="7" customFormat="1" ht="33.75" customHeight="1" thickTop="1" thickBot="1">
      <c r="B1" s="418"/>
      <c r="D1" s="347" t="s">
        <v>998</v>
      </c>
      <c r="E1" s="347"/>
      <c r="F1" s="347"/>
      <c r="G1" s="417"/>
      <c r="H1" s="417"/>
      <c r="I1" s="417"/>
      <c r="J1" s="417"/>
      <c r="K1" s="160"/>
      <c r="L1" s="161"/>
      <c r="M1" s="159"/>
      <c r="N1" s="414" t="s">
        <v>507</v>
      </c>
      <c r="O1" s="415"/>
      <c r="P1" s="416"/>
      <c r="Q1" s="155"/>
      <c r="S1" s="110"/>
    </row>
    <row r="2" spans="1:24" s="7" customFormat="1" ht="33.75" customHeight="1" thickTop="1" thickBot="1">
      <c r="B2" s="418"/>
      <c r="D2" s="347" t="s">
        <v>617</v>
      </c>
      <c r="E2" s="347"/>
      <c r="F2" s="347"/>
      <c r="G2" s="314"/>
      <c r="H2" s="314"/>
      <c r="I2" s="316"/>
      <c r="J2" s="315"/>
      <c r="K2" s="170"/>
      <c r="L2" s="171"/>
      <c r="M2" s="159"/>
      <c r="N2" s="414" t="s">
        <v>996</v>
      </c>
      <c r="O2" s="415"/>
      <c r="P2" s="416"/>
      <c r="Q2" s="155">
        <v>0</v>
      </c>
      <c r="R2" s="219"/>
      <c r="S2" s="110"/>
    </row>
    <row r="3" spans="1:24" s="7" customFormat="1" ht="33.75" customHeight="1" thickTop="1" thickBot="1">
      <c r="A3" s="412" t="s">
        <v>0</v>
      </c>
      <c r="B3" s="413"/>
      <c r="C3" s="413"/>
      <c r="D3" s="347" t="s">
        <v>618</v>
      </c>
      <c r="E3" s="347"/>
      <c r="F3" s="347"/>
      <c r="G3" s="314"/>
      <c r="H3" s="314"/>
      <c r="I3" s="316"/>
      <c r="J3" s="315"/>
      <c r="K3" s="170"/>
      <c r="L3" s="171"/>
      <c r="M3" s="159"/>
      <c r="N3" s="338"/>
      <c r="O3" s="338"/>
      <c r="P3" s="338"/>
      <c r="Q3" s="338"/>
      <c r="R3" s="219"/>
      <c r="S3" s="152"/>
      <c r="T3" s="151"/>
      <c r="U3" s="152" t="e">
        <v>#REF!</v>
      </c>
    </row>
    <row r="4" spans="1:24" ht="61.5" customHeight="1" thickTop="1" thickBot="1">
      <c r="A4" s="200" t="s">
        <v>1</v>
      </c>
      <c r="B4" s="188" t="s">
        <v>2</v>
      </c>
      <c r="C4" s="188" t="s">
        <v>3</v>
      </c>
      <c r="D4" s="189" t="s">
        <v>11</v>
      </c>
      <c r="E4" s="189" t="s">
        <v>678</v>
      </c>
      <c r="F4" s="188" t="s">
        <v>4</v>
      </c>
      <c r="G4" s="190" t="s">
        <v>5</v>
      </c>
      <c r="H4" s="188" t="s">
        <v>6</v>
      </c>
      <c r="I4" s="188" t="s">
        <v>7</v>
      </c>
      <c r="J4" s="188" t="s">
        <v>8</v>
      </c>
      <c r="K4" s="189" t="s">
        <v>9</v>
      </c>
      <c r="L4" s="189" t="s">
        <v>10</v>
      </c>
      <c r="M4" s="189" t="s">
        <v>616</v>
      </c>
      <c r="N4" s="189" t="s">
        <v>12</v>
      </c>
      <c r="O4" s="189" t="s">
        <v>519</v>
      </c>
      <c r="P4" s="207" t="s">
        <v>615</v>
      </c>
      <c r="Q4" s="410" t="s">
        <v>995</v>
      </c>
      <c r="R4" s="201" t="s">
        <v>506</v>
      </c>
      <c r="S4" s="348"/>
      <c r="T4" s="349" t="s">
        <v>993</v>
      </c>
      <c r="U4" s="350" t="s">
        <v>994</v>
      </c>
    </row>
    <row r="5" spans="1:24" ht="26.1" customHeight="1">
      <c r="A5" s="202"/>
      <c r="B5" s="204"/>
      <c r="C5" s="204"/>
      <c r="D5" s="205"/>
      <c r="E5" s="205"/>
      <c r="F5" s="204"/>
      <c r="G5" s="206"/>
      <c r="H5" s="204"/>
      <c r="I5" s="204"/>
      <c r="J5" s="204"/>
      <c r="K5" s="205"/>
      <c r="L5" s="205"/>
      <c r="M5" s="205"/>
      <c r="N5" s="205"/>
      <c r="O5" s="205"/>
      <c r="P5" s="208"/>
      <c r="Q5" s="411"/>
      <c r="R5" s="203"/>
      <c r="S5" s="351"/>
      <c r="T5" s="352">
        <f>SUM(T7:T240)</f>
        <v>0</v>
      </c>
      <c r="U5" s="353">
        <f>SUM(U7:U240)</f>
        <v>0</v>
      </c>
    </row>
    <row r="6" spans="1:24" ht="25.5" customHeight="1">
      <c r="A6" s="191" t="s">
        <v>620</v>
      </c>
      <c r="B6" s="192"/>
      <c r="C6" s="193"/>
      <c r="D6" s="194"/>
      <c r="E6" s="194"/>
      <c r="F6" s="195"/>
      <c r="G6" s="195"/>
      <c r="H6" s="195"/>
      <c r="I6" s="195"/>
      <c r="J6" s="195"/>
      <c r="K6" s="195"/>
      <c r="L6" s="196"/>
      <c r="M6" s="196"/>
      <c r="N6" s="197"/>
      <c r="O6" s="195"/>
      <c r="P6" s="209"/>
      <c r="Q6" s="198"/>
      <c r="R6" s="199"/>
      <c r="S6" s="351"/>
      <c r="T6" s="354"/>
      <c r="U6" s="355"/>
    </row>
    <row r="7" spans="1:24" s="111" customFormat="1" ht="62.25" customHeight="1">
      <c r="A7" s="345" t="s">
        <v>14</v>
      </c>
      <c r="B7" s="343" t="s">
        <v>15</v>
      </c>
      <c r="C7" s="144"/>
      <c r="D7" s="215" t="s">
        <v>17</v>
      </c>
      <c r="E7" s="221" t="s">
        <v>679</v>
      </c>
      <c r="F7" s="393" t="s">
        <v>999</v>
      </c>
      <c r="G7" s="226"/>
      <c r="H7" s="146"/>
      <c r="I7" s="146">
        <v>2</v>
      </c>
      <c r="J7" s="146">
        <v>200</v>
      </c>
      <c r="K7" s="146" t="s">
        <v>13</v>
      </c>
      <c r="L7" s="147" t="s">
        <v>16</v>
      </c>
      <c r="M7" s="141">
        <v>1</v>
      </c>
      <c r="N7" s="148">
        <v>250</v>
      </c>
      <c r="O7" s="172"/>
      <c r="P7" s="386">
        <v>49</v>
      </c>
      <c r="Q7" s="387">
        <f t="shared" ref="Q7:Q66" si="0">P7*(1-Q$2)</f>
        <v>49</v>
      </c>
      <c r="R7" s="382">
        <f>P7*N7</f>
        <v>12250</v>
      </c>
      <c r="S7" s="351"/>
      <c r="T7" s="356"/>
      <c r="U7" s="357">
        <f>Q7*T7*N7</f>
        <v>0</v>
      </c>
      <c r="X7" s="394"/>
    </row>
    <row r="8" spans="1:24" s="17" customFormat="1" ht="23.45" customHeight="1">
      <c r="A8" s="244" t="s">
        <v>621</v>
      </c>
      <c r="B8" s="245"/>
      <c r="C8" s="246"/>
      <c r="D8" s="246"/>
      <c r="E8" s="246"/>
      <c r="F8" s="318"/>
      <c r="G8" s="247"/>
      <c r="H8" s="247"/>
      <c r="I8" s="247"/>
      <c r="J8" s="247"/>
      <c r="K8" s="247"/>
      <c r="L8" s="293"/>
      <c r="M8" s="293"/>
      <c r="N8" s="294"/>
      <c r="O8" s="294"/>
      <c r="P8" s="295"/>
      <c r="Q8" s="296"/>
      <c r="R8" s="297"/>
      <c r="S8" s="358"/>
      <c r="T8" s="359"/>
      <c r="U8" s="360"/>
    </row>
    <row r="9" spans="1:24" s="113" customFormat="1" ht="66" customHeight="1">
      <c r="A9" s="345" t="s">
        <v>30</v>
      </c>
      <c r="B9" s="343" t="s">
        <v>805</v>
      </c>
      <c r="C9" s="138"/>
      <c r="D9" s="216" t="s">
        <v>639</v>
      </c>
      <c r="E9" s="221" t="s">
        <v>680</v>
      </c>
      <c r="F9" s="393" t="s">
        <v>999</v>
      </c>
      <c r="G9" s="227"/>
      <c r="H9" s="139"/>
      <c r="I9" s="139">
        <v>3</v>
      </c>
      <c r="J9" s="139">
        <v>400</v>
      </c>
      <c r="K9" s="139" t="s">
        <v>22</v>
      </c>
      <c r="L9" s="140" t="s">
        <v>31</v>
      </c>
      <c r="M9" s="142">
        <v>3</v>
      </c>
      <c r="N9" s="143">
        <v>27</v>
      </c>
      <c r="O9" s="173"/>
      <c r="P9" s="386">
        <v>226</v>
      </c>
      <c r="Q9" s="388">
        <f t="shared" si="0"/>
        <v>226</v>
      </c>
      <c r="R9" s="383">
        <f>P9*N9</f>
        <v>6102</v>
      </c>
      <c r="S9" s="358"/>
      <c r="T9" s="356"/>
      <c r="U9" s="357">
        <f t="shared" ref="U9:U70" si="1">Q9*T9*N9</f>
        <v>0</v>
      </c>
      <c r="X9" s="394"/>
    </row>
    <row r="10" spans="1:24" s="112" customFormat="1" ht="66" customHeight="1">
      <c r="A10" s="345" t="s">
        <v>32</v>
      </c>
      <c r="B10" s="343" t="s">
        <v>806</v>
      </c>
      <c r="C10" s="138"/>
      <c r="D10" s="216" t="s">
        <v>636</v>
      </c>
      <c r="E10" s="221" t="s">
        <v>681</v>
      </c>
      <c r="F10" s="393" t="s">
        <v>999</v>
      </c>
      <c r="G10" s="227"/>
      <c r="H10" s="139"/>
      <c r="I10" s="139">
        <v>3</v>
      </c>
      <c r="J10" s="139">
        <v>650</v>
      </c>
      <c r="K10" s="139" t="s">
        <v>22</v>
      </c>
      <c r="L10" s="140" t="s">
        <v>31</v>
      </c>
      <c r="M10" s="142">
        <v>3</v>
      </c>
      <c r="N10" s="143">
        <v>27</v>
      </c>
      <c r="O10" s="173"/>
      <c r="P10" s="386">
        <v>301</v>
      </c>
      <c r="Q10" s="388">
        <f t="shared" si="0"/>
        <v>301</v>
      </c>
      <c r="R10" s="383">
        <f>P10*N10</f>
        <v>8127</v>
      </c>
      <c r="S10" s="358"/>
      <c r="T10" s="362"/>
      <c r="U10" s="357">
        <f t="shared" si="1"/>
        <v>0</v>
      </c>
      <c r="X10" s="394"/>
    </row>
    <row r="11" spans="1:24" s="112" customFormat="1" ht="66" customHeight="1">
      <c r="A11" s="345" t="s">
        <v>472</v>
      </c>
      <c r="B11" s="343" t="s">
        <v>807</v>
      </c>
      <c r="C11" s="138"/>
      <c r="D11" s="216" t="s">
        <v>637</v>
      </c>
      <c r="E11" s="221" t="s">
        <v>752</v>
      </c>
      <c r="F11" s="393" t="s">
        <v>999</v>
      </c>
      <c r="G11" s="227"/>
      <c r="H11" s="139"/>
      <c r="I11" s="139">
        <v>4</v>
      </c>
      <c r="J11" s="139">
        <v>300</v>
      </c>
      <c r="K11" s="139" t="s">
        <v>35</v>
      </c>
      <c r="L11" s="140" t="s">
        <v>29</v>
      </c>
      <c r="M11" s="142">
        <v>4</v>
      </c>
      <c r="N11" s="143">
        <v>36</v>
      </c>
      <c r="O11" s="173"/>
      <c r="P11" s="386">
        <v>240</v>
      </c>
      <c r="Q11" s="389">
        <f t="shared" si="0"/>
        <v>240</v>
      </c>
      <c r="R11" s="384">
        <f>P11*N11</f>
        <v>8640</v>
      </c>
      <c r="S11" s="358"/>
      <c r="T11" s="362"/>
      <c r="U11" s="357">
        <f t="shared" si="1"/>
        <v>0</v>
      </c>
      <c r="X11" s="394"/>
    </row>
    <row r="12" spans="1:24" s="112" customFormat="1" ht="66" customHeight="1">
      <c r="A12" s="345" t="s">
        <v>473</v>
      </c>
      <c r="B12" s="343" t="s">
        <v>808</v>
      </c>
      <c r="C12" s="138"/>
      <c r="D12" s="216" t="s">
        <v>638</v>
      </c>
      <c r="E12" s="221" t="s">
        <v>825</v>
      </c>
      <c r="F12" s="393" t="s">
        <v>999</v>
      </c>
      <c r="G12" s="288"/>
      <c r="H12" s="289"/>
      <c r="I12" s="289">
        <v>4</v>
      </c>
      <c r="J12" s="289">
        <v>400</v>
      </c>
      <c r="K12" s="139" t="s">
        <v>35</v>
      </c>
      <c r="L12" s="290" t="s">
        <v>111</v>
      </c>
      <c r="M12" s="141">
        <v>4</v>
      </c>
      <c r="N12" s="291">
        <v>18</v>
      </c>
      <c r="O12" s="143"/>
      <c r="P12" s="390">
        <v>299</v>
      </c>
      <c r="Q12" s="388">
        <f t="shared" si="0"/>
        <v>299</v>
      </c>
      <c r="R12" s="383">
        <f>P12*N12</f>
        <v>5382</v>
      </c>
      <c r="S12" s="361"/>
      <c r="T12" s="362"/>
      <c r="U12" s="357">
        <f t="shared" si="1"/>
        <v>0</v>
      </c>
      <c r="X12" s="394"/>
    </row>
    <row r="13" spans="1:24" s="17" customFormat="1" ht="21">
      <c r="A13" s="248" t="s">
        <v>624</v>
      </c>
      <c r="B13" s="249"/>
      <c r="C13" s="250"/>
      <c r="D13" s="251"/>
      <c r="E13" s="251"/>
      <c r="F13" s="320"/>
      <c r="G13" s="279"/>
      <c r="H13" s="280"/>
      <c r="I13" s="281"/>
      <c r="J13" s="281"/>
      <c r="K13" s="282"/>
      <c r="L13" s="282"/>
      <c r="M13" s="284"/>
      <c r="N13" s="284"/>
      <c r="O13" s="284"/>
      <c r="P13" s="285"/>
      <c r="Q13" s="292"/>
      <c r="R13" s="287"/>
      <c r="S13" s="361"/>
      <c r="T13" s="364"/>
      <c r="U13" s="360"/>
    </row>
    <row r="14" spans="1:24" ht="75" customHeight="1">
      <c r="A14" s="343" t="s">
        <v>18</v>
      </c>
      <c r="B14" s="343" t="s">
        <v>19</v>
      </c>
      <c r="C14" s="122"/>
      <c r="D14" s="216" t="s">
        <v>24</v>
      </c>
      <c r="E14" s="221" t="s">
        <v>826</v>
      </c>
      <c r="F14" s="321"/>
      <c r="G14" s="235"/>
      <c r="H14" s="122"/>
      <c r="I14" s="311" t="s">
        <v>20</v>
      </c>
      <c r="J14" s="12" t="s">
        <v>21</v>
      </c>
      <c r="K14" s="12" t="s">
        <v>22</v>
      </c>
      <c r="L14" s="12" t="s">
        <v>23</v>
      </c>
      <c r="M14" s="61">
        <v>10</v>
      </c>
      <c r="N14" s="62">
        <v>100</v>
      </c>
      <c r="O14" s="175"/>
      <c r="P14" s="260">
        <v>98</v>
      </c>
      <c r="Q14" s="273">
        <f t="shared" ref="Q14:Q27" si="2">P14*(1-Q$2)</f>
        <v>98</v>
      </c>
      <c r="R14" s="268">
        <f t="shared" ref="R14:R27" si="3">P14*N14</f>
        <v>9800</v>
      </c>
      <c r="S14" s="361"/>
      <c r="T14" s="356"/>
      <c r="U14" s="357">
        <f t="shared" si="1"/>
        <v>0</v>
      </c>
    </row>
    <row r="15" spans="1:24" s="17" customFormat="1" ht="75" customHeight="1">
      <c r="A15" s="343" t="s">
        <v>25</v>
      </c>
      <c r="B15" s="343" t="s">
        <v>26</v>
      </c>
      <c r="C15" s="14"/>
      <c r="D15" s="216" t="s">
        <v>28</v>
      </c>
      <c r="E15" s="221" t="s">
        <v>682</v>
      </c>
      <c r="F15" s="341" t="s">
        <v>973</v>
      </c>
      <c r="G15" s="309"/>
      <c r="H15" s="310"/>
      <c r="I15" s="312">
        <v>1</v>
      </c>
      <c r="J15" s="58">
        <v>210</v>
      </c>
      <c r="K15" s="24" t="s">
        <v>22</v>
      </c>
      <c r="L15" s="76" t="s">
        <v>27</v>
      </c>
      <c r="M15" s="73">
        <v>10</v>
      </c>
      <c r="N15" s="313">
        <v>288</v>
      </c>
      <c r="O15" s="174"/>
      <c r="P15" s="261">
        <v>33</v>
      </c>
      <c r="Q15" s="273">
        <f t="shared" si="2"/>
        <v>33</v>
      </c>
      <c r="R15" s="269">
        <f t="shared" si="3"/>
        <v>9504</v>
      </c>
      <c r="S15" s="363"/>
      <c r="T15" s="356"/>
      <c r="U15" s="357">
        <f t="shared" si="1"/>
        <v>0</v>
      </c>
    </row>
    <row r="16" spans="1:24" s="17" customFormat="1" ht="75" customHeight="1">
      <c r="A16" s="343" t="s">
        <v>761</v>
      </c>
      <c r="B16" s="343" t="s">
        <v>809</v>
      </c>
      <c r="C16" s="14"/>
      <c r="D16" s="334" t="s">
        <v>866</v>
      </c>
      <c r="E16" s="221" t="s">
        <v>942</v>
      </c>
      <c r="F16" s="331" t="s">
        <v>972</v>
      </c>
      <c r="G16" s="157"/>
      <c r="H16" s="126"/>
      <c r="I16" s="10">
        <v>3</v>
      </c>
      <c r="J16" s="14">
        <v>300</v>
      </c>
      <c r="K16" s="12" t="s">
        <v>22</v>
      </c>
      <c r="L16" s="13" t="s">
        <v>613</v>
      </c>
      <c r="M16" s="20">
        <v>3</v>
      </c>
      <c r="N16" s="21">
        <v>120</v>
      </c>
      <c r="O16" s="174"/>
      <c r="P16" s="260">
        <v>60</v>
      </c>
      <c r="Q16" s="273">
        <f t="shared" si="2"/>
        <v>60</v>
      </c>
      <c r="R16" s="269">
        <f t="shared" si="3"/>
        <v>7200</v>
      </c>
      <c r="S16" s="358"/>
      <c r="T16" s="356"/>
      <c r="U16" s="357">
        <f t="shared" si="1"/>
        <v>0</v>
      </c>
    </row>
    <row r="17" spans="1:21" s="17" customFormat="1" ht="75" customHeight="1">
      <c r="A17" s="343" t="s">
        <v>608</v>
      </c>
      <c r="B17" s="343" t="s">
        <v>976</v>
      </c>
      <c r="C17" s="259"/>
      <c r="D17" s="216" t="s">
        <v>633</v>
      </c>
      <c r="E17" s="221" t="s">
        <v>683</v>
      </c>
      <c r="F17" s="323" t="s">
        <v>802</v>
      </c>
      <c r="G17" s="157"/>
      <c r="H17" s="126"/>
      <c r="I17" s="10">
        <v>1</v>
      </c>
      <c r="J17" s="14">
        <v>300</v>
      </c>
      <c r="K17" s="12" t="s">
        <v>22</v>
      </c>
      <c r="L17" s="13" t="s">
        <v>607</v>
      </c>
      <c r="M17" s="20">
        <v>3</v>
      </c>
      <c r="N17" s="21">
        <v>160</v>
      </c>
      <c r="O17" s="174"/>
      <c r="P17" s="260">
        <v>62</v>
      </c>
      <c r="Q17" s="273">
        <f t="shared" si="2"/>
        <v>62</v>
      </c>
      <c r="R17" s="268">
        <f t="shared" si="3"/>
        <v>9920</v>
      </c>
      <c r="S17" s="358"/>
      <c r="T17" s="356"/>
      <c r="U17" s="357">
        <f t="shared" si="1"/>
        <v>0</v>
      </c>
    </row>
    <row r="18" spans="1:21" s="17" customFormat="1" ht="75" customHeight="1">
      <c r="A18" s="343" t="s">
        <v>625</v>
      </c>
      <c r="B18" s="343" t="s">
        <v>977</v>
      </c>
      <c r="C18" s="259"/>
      <c r="D18" s="220" t="s">
        <v>677</v>
      </c>
      <c r="E18" s="221" t="s">
        <v>923</v>
      </c>
      <c r="F18" s="323" t="s">
        <v>797</v>
      </c>
      <c r="G18" s="157"/>
      <c r="H18" s="126"/>
      <c r="I18" s="10">
        <v>1</v>
      </c>
      <c r="J18" s="14">
        <v>300</v>
      </c>
      <c r="K18" s="12" t="s">
        <v>22</v>
      </c>
      <c r="L18" s="13" t="s">
        <v>607</v>
      </c>
      <c r="M18" s="20">
        <v>3</v>
      </c>
      <c r="N18" s="21">
        <v>160</v>
      </c>
      <c r="O18" s="175"/>
      <c r="P18" s="262">
        <v>64</v>
      </c>
      <c r="Q18" s="273">
        <f t="shared" si="2"/>
        <v>64</v>
      </c>
      <c r="R18" s="268">
        <f t="shared" si="3"/>
        <v>10240</v>
      </c>
      <c r="S18" s="358"/>
      <c r="T18" s="356"/>
      <c r="U18" s="357">
        <f t="shared" si="1"/>
        <v>0</v>
      </c>
    </row>
    <row r="19" spans="1:21" s="17" customFormat="1" ht="75" customHeight="1">
      <c r="A19" s="343" t="s">
        <v>612</v>
      </c>
      <c r="B19" s="343" t="s">
        <v>978</v>
      </c>
      <c r="C19" s="259"/>
      <c r="D19" s="216" t="s">
        <v>640</v>
      </c>
      <c r="E19" s="221" t="s">
        <v>742</v>
      </c>
      <c r="F19" s="323" t="s">
        <v>796</v>
      </c>
      <c r="G19" s="157"/>
      <c r="H19" s="126"/>
      <c r="I19" s="10">
        <v>1</v>
      </c>
      <c r="J19" s="14">
        <v>450</v>
      </c>
      <c r="K19" s="12" t="s">
        <v>22</v>
      </c>
      <c r="L19" s="13" t="s">
        <v>613</v>
      </c>
      <c r="M19" s="20">
        <v>3</v>
      </c>
      <c r="N19" s="21">
        <v>120</v>
      </c>
      <c r="O19" s="175"/>
      <c r="P19" s="262">
        <v>103</v>
      </c>
      <c r="Q19" s="273">
        <f t="shared" si="2"/>
        <v>103</v>
      </c>
      <c r="R19" s="268">
        <f t="shared" si="3"/>
        <v>12360</v>
      </c>
      <c r="S19" s="358"/>
      <c r="T19" s="356"/>
      <c r="U19" s="357">
        <f t="shared" si="1"/>
        <v>0</v>
      </c>
    </row>
    <row r="20" spans="1:21" s="17" customFormat="1" ht="75" customHeight="1">
      <c r="A20" s="343" t="s">
        <v>626</v>
      </c>
      <c r="B20" s="343" t="s">
        <v>979</v>
      </c>
      <c r="C20" s="259"/>
      <c r="D20" s="216" t="s">
        <v>641</v>
      </c>
      <c r="E20" s="221" t="s">
        <v>922</v>
      </c>
      <c r="F20" s="323" t="s">
        <v>795</v>
      </c>
      <c r="G20" s="157"/>
      <c r="H20" s="126"/>
      <c r="I20" s="10">
        <v>1</v>
      </c>
      <c r="J20" s="14">
        <v>450</v>
      </c>
      <c r="K20" s="12" t="s">
        <v>22</v>
      </c>
      <c r="L20" s="13" t="s">
        <v>613</v>
      </c>
      <c r="M20" s="20">
        <v>3</v>
      </c>
      <c r="N20" s="21">
        <v>120</v>
      </c>
      <c r="O20" s="175"/>
      <c r="P20" s="262">
        <v>107</v>
      </c>
      <c r="Q20" s="273">
        <f t="shared" si="2"/>
        <v>107</v>
      </c>
      <c r="R20" s="268">
        <f t="shared" si="3"/>
        <v>12840</v>
      </c>
      <c r="S20" s="358"/>
      <c r="T20" s="356"/>
      <c r="U20" s="357">
        <f t="shared" si="1"/>
        <v>0</v>
      </c>
    </row>
    <row r="21" spans="1:21" s="17" customFormat="1" ht="75" customHeight="1">
      <c r="A21" s="343" t="s">
        <v>762</v>
      </c>
      <c r="B21" s="343" t="s">
        <v>824</v>
      </c>
      <c r="C21" s="259"/>
      <c r="D21" s="334" t="s">
        <v>867</v>
      </c>
      <c r="E21" s="221" t="s">
        <v>943</v>
      </c>
      <c r="F21" s="331" t="s">
        <v>972</v>
      </c>
      <c r="G21" s="157"/>
      <c r="H21" s="126"/>
      <c r="I21" s="10">
        <v>1</v>
      </c>
      <c r="J21" s="14">
        <v>450</v>
      </c>
      <c r="K21" s="12" t="s">
        <v>22</v>
      </c>
      <c r="L21" s="13" t="s">
        <v>763</v>
      </c>
      <c r="M21" s="20">
        <v>3</v>
      </c>
      <c r="N21" s="21">
        <v>80</v>
      </c>
      <c r="O21" s="175"/>
      <c r="P21" s="262">
        <v>95</v>
      </c>
      <c r="Q21" s="273">
        <f t="shared" si="2"/>
        <v>95</v>
      </c>
      <c r="R21" s="268">
        <f t="shared" si="3"/>
        <v>7600</v>
      </c>
      <c r="S21" s="358"/>
      <c r="T21" s="356"/>
      <c r="U21" s="357">
        <f t="shared" si="1"/>
        <v>0</v>
      </c>
    </row>
    <row r="22" spans="1:21" s="17" customFormat="1" ht="75" customHeight="1">
      <c r="A22" s="343" t="s">
        <v>33</v>
      </c>
      <c r="B22" s="343" t="s">
        <v>34</v>
      </c>
      <c r="C22" s="61"/>
      <c r="D22" s="216" t="s">
        <v>501</v>
      </c>
      <c r="E22" s="221" t="s">
        <v>938</v>
      </c>
      <c r="F22" s="341" t="s">
        <v>973</v>
      </c>
      <c r="G22" s="157"/>
      <c r="H22" s="126"/>
      <c r="I22" s="14">
        <v>1</v>
      </c>
      <c r="J22" s="14">
        <v>165</v>
      </c>
      <c r="K22" s="12" t="s">
        <v>35</v>
      </c>
      <c r="L22" s="13" t="s">
        <v>36</v>
      </c>
      <c r="M22" s="20">
        <v>6</v>
      </c>
      <c r="N22" s="21">
        <v>576</v>
      </c>
      <c r="O22" s="175"/>
      <c r="P22" s="262">
        <v>15</v>
      </c>
      <c r="Q22" s="273">
        <f t="shared" si="2"/>
        <v>15</v>
      </c>
      <c r="R22" s="268">
        <f t="shared" si="3"/>
        <v>8640</v>
      </c>
      <c r="S22" s="358"/>
      <c r="T22" s="356"/>
      <c r="U22" s="357">
        <f t="shared" si="1"/>
        <v>0</v>
      </c>
    </row>
    <row r="23" spans="1:21" s="17" customFormat="1" ht="75" customHeight="1">
      <c r="A23" s="343" t="s">
        <v>627</v>
      </c>
      <c r="B23" s="343" t="s">
        <v>980</v>
      </c>
      <c r="C23" s="259"/>
      <c r="D23" s="216" t="s">
        <v>642</v>
      </c>
      <c r="E23" s="221" t="s">
        <v>751</v>
      </c>
      <c r="F23" s="323" t="s">
        <v>794</v>
      </c>
      <c r="G23" s="157"/>
      <c r="H23" s="126"/>
      <c r="I23" s="10">
        <v>1</v>
      </c>
      <c r="J23" s="14">
        <v>650</v>
      </c>
      <c r="K23" s="12" t="s">
        <v>22</v>
      </c>
      <c r="L23" s="13" t="s">
        <v>629</v>
      </c>
      <c r="M23" s="20">
        <v>3</v>
      </c>
      <c r="N23" s="21">
        <v>32</v>
      </c>
      <c r="O23" s="175"/>
      <c r="P23" s="262">
        <v>207</v>
      </c>
      <c r="Q23" s="273">
        <f t="shared" si="2"/>
        <v>207</v>
      </c>
      <c r="R23" s="268">
        <f t="shared" si="3"/>
        <v>6624</v>
      </c>
      <c r="S23" s="358"/>
      <c r="T23" s="356"/>
      <c r="U23" s="357">
        <f t="shared" si="1"/>
        <v>0</v>
      </c>
    </row>
    <row r="24" spans="1:21" s="17" customFormat="1" ht="75" customHeight="1">
      <c r="A24" s="343" t="s">
        <v>628</v>
      </c>
      <c r="B24" s="343" t="s">
        <v>981</v>
      </c>
      <c r="C24" s="259"/>
      <c r="D24" s="216" t="s">
        <v>643</v>
      </c>
      <c r="E24" s="221" t="s">
        <v>921</v>
      </c>
      <c r="F24" s="323" t="s">
        <v>793</v>
      </c>
      <c r="G24" s="157"/>
      <c r="H24" s="126"/>
      <c r="I24" s="10">
        <v>1</v>
      </c>
      <c r="J24" s="14">
        <v>650</v>
      </c>
      <c r="K24" s="12" t="s">
        <v>22</v>
      </c>
      <c r="L24" s="13" t="s">
        <v>629</v>
      </c>
      <c r="M24" s="20">
        <v>3</v>
      </c>
      <c r="N24" s="21">
        <v>32</v>
      </c>
      <c r="O24" s="175"/>
      <c r="P24" s="262">
        <v>212</v>
      </c>
      <c r="Q24" s="273">
        <f t="shared" si="2"/>
        <v>212</v>
      </c>
      <c r="R24" s="268">
        <f t="shared" si="3"/>
        <v>6784</v>
      </c>
      <c r="S24" s="358"/>
      <c r="T24" s="356"/>
      <c r="U24" s="357">
        <f t="shared" si="1"/>
        <v>0</v>
      </c>
    </row>
    <row r="25" spans="1:21" s="17" customFormat="1" ht="75" customHeight="1">
      <c r="A25" s="343" t="s">
        <v>764</v>
      </c>
      <c r="B25" s="343" t="s">
        <v>810</v>
      </c>
      <c r="C25" s="259"/>
      <c r="D25" s="334" t="s">
        <v>868</v>
      </c>
      <c r="E25" s="221" t="s">
        <v>944</v>
      </c>
      <c r="F25" s="331" t="s">
        <v>972</v>
      </c>
      <c r="G25" s="157"/>
      <c r="H25" s="126"/>
      <c r="I25" s="10">
        <v>1</v>
      </c>
      <c r="J25" s="14">
        <v>650</v>
      </c>
      <c r="K25" s="12" t="s">
        <v>22</v>
      </c>
      <c r="L25" s="13" t="s">
        <v>31</v>
      </c>
      <c r="M25" s="20">
        <v>3</v>
      </c>
      <c r="N25" s="21">
        <v>27</v>
      </c>
      <c r="O25" s="175"/>
      <c r="P25" s="262">
        <v>180</v>
      </c>
      <c r="Q25" s="273">
        <f t="shared" si="2"/>
        <v>180</v>
      </c>
      <c r="R25" s="268">
        <f t="shared" si="3"/>
        <v>4860</v>
      </c>
      <c r="S25" s="358"/>
      <c r="T25" s="356"/>
      <c r="U25" s="357">
        <f t="shared" si="1"/>
        <v>0</v>
      </c>
    </row>
    <row r="26" spans="1:21" s="17" customFormat="1" ht="75" customHeight="1">
      <c r="A26" s="343" t="s">
        <v>765</v>
      </c>
      <c r="B26" s="343" t="s">
        <v>982</v>
      </c>
      <c r="C26" s="259"/>
      <c r="D26" s="334" t="s">
        <v>869</v>
      </c>
      <c r="E26" s="221" t="s">
        <v>911</v>
      </c>
      <c r="F26" s="331"/>
      <c r="G26" s="157"/>
      <c r="H26" s="126"/>
      <c r="I26" s="10">
        <v>1</v>
      </c>
      <c r="J26" s="14">
        <v>250</v>
      </c>
      <c r="K26" s="12" t="s">
        <v>22</v>
      </c>
      <c r="L26" s="13" t="s">
        <v>804</v>
      </c>
      <c r="M26" s="20">
        <v>10</v>
      </c>
      <c r="N26" s="21">
        <v>144</v>
      </c>
      <c r="O26" s="175"/>
      <c r="P26" s="262">
        <v>53</v>
      </c>
      <c r="Q26" s="273">
        <f t="shared" si="2"/>
        <v>53</v>
      </c>
      <c r="R26" s="268">
        <f t="shared" si="3"/>
        <v>7632</v>
      </c>
      <c r="S26" s="358"/>
      <c r="T26" s="356"/>
      <c r="U26" s="357">
        <f t="shared" si="1"/>
        <v>0</v>
      </c>
    </row>
    <row r="27" spans="1:21" s="17" customFormat="1" ht="75" customHeight="1">
      <c r="A27" s="343" t="s">
        <v>948</v>
      </c>
      <c r="B27" s="343" t="s">
        <v>950</v>
      </c>
      <c r="C27" s="340"/>
      <c r="D27" s="334"/>
      <c r="E27" s="335" t="s">
        <v>975</v>
      </c>
      <c r="F27" s="342" t="s">
        <v>967</v>
      </c>
      <c r="G27" s="157"/>
      <c r="H27" s="126"/>
      <c r="I27" s="10">
        <v>1</v>
      </c>
      <c r="J27" s="14">
        <v>170</v>
      </c>
      <c r="K27" s="12" t="s">
        <v>35</v>
      </c>
      <c r="L27" s="13" t="s">
        <v>951</v>
      </c>
      <c r="M27" s="20">
        <v>2</v>
      </c>
      <c r="N27" s="21">
        <v>200</v>
      </c>
      <c r="O27" s="175"/>
      <c r="P27" s="262">
        <v>42</v>
      </c>
      <c r="Q27" s="273">
        <f t="shared" si="2"/>
        <v>42</v>
      </c>
      <c r="R27" s="268">
        <f t="shared" si="3"/>
        <v>8400</v>
      </c>
      <c r="S27" s="358"/>
      <c r="T27" s="356"/>
      <c r="U27" s="357">
        <f t="shared" ref="U27" si="4">Q27*T27*N27</f>
        <v>0</v>
      </c>
    </row>
    <row r="28" spans="1:21" ht="21">
      <c r="A28" s="248" t="s">
        <v>614</v>
      </c>
      <c r="B28" s="249"/>
      <c r="C28" s="250"/>
      <c r="D28" s="251"/>
      <c r="E28" s="251"/>
      <c r="F28" s="320"/>
      <c r="G28" s="279"/>
      <c r="H28" s="280"/>
      <c r="I28" s="281"/>
      <c r="J28" s="281"/>
      <c r="K28" s="282"/>
      <c r="L28" s="282"/>
      <c r="M28" s="284"/>
      <c r="N28" s="284"/>
      <c r="O28" s="284"/>
      <c r="P28" s="285"/>
      <c r="Q28" s="286"/>
      <c r="R28" s="287"/>
      <c r="S28" s="358"/>
      <c r="T28" s="379"/>
      <c r="U28" s="360"/>
    </row>
    <row r="29" spans="1:21" ht="75" customHeight="1">
      <c r="A29" s="343" t="s">
        <v>37</v>
      </c>
      <c r="B29" s="343" t="s">
        <v>38</v>
      </c>
      <c r="C29" s="11"/>
      <c r="D29" s="216" t="s">
        <v>40</v>
      </c>
      <c r="E29" s="221" t="s">
        <v>684</v>
      </c>
      <c r="F29" s="323"/>
      <c r="G29" s="229"/>
      <c r="H29" s="51">
        <v>1</v>
      </c>
      <c r="I29" s="29">
        <v>1</v>
      </c>
      <c r="J29" s="51">
        <v>23</v>
      </c>
      <c r="K29" s="24" t="s">
        <v>22</v>
      </c>
      <c r="L29" s="24" t="s">
        <v>39</v>
      </c>
      <c r="M29" s="24" t="s">
        <v>41</v>
      </c>
      <c r="N29" s="25">
        <v>192</v>
      </c>
      <c r="O29" s="176"/>
      <c r="P29" s="261">
        <v>130</v>
      </c>
      <c r="Q29" s="274">
        <f>P29*(1-Q$1)</f>
        <v>130</v>
      </c>
      <c r="R29" s="269">
        <f t="shared" ref="R29:R41" si="5">P29*N29</f>
        <v>24960</v>
      </c>
      <c r="S29" s="363"/>
      <c r="T29" s="356"/>
      <c r="U29" s="357">
        <f t="shared" si="1"/>
        <v>0</v>
      </c>
    </row>
    <row r="30" spans="1:21" ht="75" customHeight="1">
      <c r="A30" s="343" t="s">
        <v>523</v>
      </c>
      <c r="B30" s="343" t="s">
        <v>524</v>
      </c>
      <c r="C30" s="259"/>
      <c r="D30" s="216" t="s">
        <v>644</v>
      </c>
      <c r="E30" s="221" t="s">
        <v>685</v>
      </c>
      <c r="F30" s="323"/>
      <c r="G30" s="229"/>
      <c r="H30" s="51">
        <v>50</v>
      </c>
      <c r="I30" s="29">
        <v>1</v>
      </c>
      <c r="J30" s="51">
        <v>36</v>
      </c>
      <c r="K30" s="24" t="s">
        <v>22</v>
      </c>
      <c r="L30" s="24" t="s">
        <v>525</v>
      </c>
      <c r="M30" s="24" t="s">
        <v>526</v>
      </c>
      <c r="N30" s="25" t="s">
        <v>527</v>
      </c>
      <c r="O30" s="176"/>
      <c r="P30" s="261">
        <v>106</v>
      </c>
      <c r="Q30" s="274">
        <f t="shared" ref="Q30:Q41" si="6">P30*(1-Q$1)</f>
        <v>106</v>
      </c>
      <c r="R30" s="269">
        <f t="shared" si="5"/>
        <v>50880</v>
      </c>
      <c r="S30" s="358"/>
      <c r="T30" s="356"/>
      <c r="U30" s="357">
        <f t="shared" si="1"/>
        <v>0</v>
      </c>
    </row>
    <row r="31" spans="1:21" ht="75" customHeight="1">
      <c r="A31" s="343" t="s">
        <v>42</v>
      </c>
      <c r="B31" s="343" t="s">
        <v>43</v>
      </c>
      <c r="C31" s="11"/>
      <c r="D31" s="216" t="s">
        <v>45</v>
      </c>
      <c r="E31" s="221" t="s">
        <v>686</v>
      </c>
      <c r="F31" s="323"/>
      <c r="G31" s="230"/>
      <c r="H31" s="66">
        <v>1</v>
      </c>
      <c r="I31" s="26">
        <v>1</v>
      </c>
      <c r="J31" s="66">
        <v>10</v>
      </c>
      <c r="K31" s="24" t="s">
        <v>22</v>
      </c>
      <c r="L31" s="12" t="s">
        <v>44</v>
      </c>
      <c r="M31" s="61">
        <v>50</v>
      </c>
      <c r="N31" s="62">
        <v>300</v>
      </c>
      <c r="O31" s="176"/>
      <c r="P31" s="261">
        <v>59</v>
      </c>
      <c r="Q31" s="274">
        <f t="shared" si="6"/>
        <v>59</v>
      </c>
      <c r="R31" s="269">
        <f t="shared" si="5"/>
        <v>17700</v>
      </c>
      <c r="S31" s="358"/>
      <c r="T31" s="356"/>
      <c r="U31" s="357">
        <f t="shared" si="1"/>
        <v>0</v>
      </c>
    </row>
    <row r="32" spans="1:21" ht="75" customHeight="1">
      <c r="A32" s="343" t="s">
        <v>47</v>
      </c>
      <c r="B32" s="343" t="s">
        <v>48</v>
      </c>
      <c r="C32" s="61"/>
      <c r="D32" s="216" t="s">
        <v>50</v>
      </c>
      <c r="E32" s="221" t="s">
        <v>687</v>
      </c>
      <c r="F32" s="324"/>
      <c r="G32" s="231"/>
      <c r="H32" s="153">
        <v>1</v>
      </c>
      <c r="I32" s="26">
        <v>1</v>
      </c>
      <c r="J32" s="61">
        <v>40</v>
      </c>
      <c r="K32" s="24" t="s">
        <v>22</v>
      </c>
      <c r="L32" s="12" t="s">
        <v>49</v>
      </c>
      <c r="M32" s="61">
        <v>20</v>
      </c>
      <c r="N32" s="62">
        <v>100</v>
      </c>
      <c r="O32" s="176"/>
      <c r="P32" s="261">
        <v>320</v>
      </c>
      <c r="Q32" s="274">
        <f t="shared" si="6"/>
        <v>320</v>
      </c>
      <c r="R32" s="269">
        <f t="shared" si="5"/>
        <v>32000</v>
      </c>
      <c r="S32" s="358"/>
      <c r="T32" s="356"/>
      <c r="U32" s="357">
        <f t="shared" si="1"/>
        <v>0</v>
      </c>
    </row>
    <row r="33" spans="1:24" ht="75" customHeight="1">
      <c r="A33" s="343" t="s">
        <v>51</v>
      </c>
      <c r="B33" s="343" t="s">
        <v>52</v>
      </c>
      <c r="C33" s="259"/>
      <c r="D33" s="216" t="s">
        <v>54</v>
      </c>
      <c r="E33" s="221" t="s">
        <v>946</v>
      </c>
      <c r="F33" s="341" t="s">
        <v>973</v>
      </c>
      <c r="G33" s="232"/>
      <c r="H33" s="154">
        <v>1</v>
      </c>
      <c r="I33" s="28">
        <v>1</v>
      </c>
      <c r="J33" s="39">
        <v>35</v>
      </c>
      <c r="K33" s="24" t="s">
        <v>22</v>
      </c>
      <c r="L33" s="23" t="s">
        <v>53</v>
      </c>
      <c r="M33" s="64">
        <v>60</v>
      </c>
      <c r="N33" s="65">
        <v>240</v>
      </c>
      <c r="O33" s="176"/>
      <c r="P33" s="261">
        <v>79.5</v>
      </c>
      <c r="Q33" s="274">
        <f t="shared" si="6"/>
        <v>79.5</v>
      </c>
      <c r="R33" s="269">
        <f t="shared" si="5"/>
        <v>19080</v>
      </c>
      <c r="S33" s="358"/>
      <c r="T33" s="356"/>
      <c r="U33" s="357">
        <f t="shared" si="1"/>
        <v>0</v>
      </c>
    </row>
    <row r="34" spans="1:24" ht="75" customHeight="1">
      <c r="A34" s="343" t="s">
        <v>55</v>
      </c>
      <c r="B34" s="343" t="s">
        <v>56</v>
      </c>
      <c r="C34" s="61"/>
      <c r="D34" s="216" t="s">
        <v>58</v>
      </c>
      <c r="E34" s="221" t="s">
        <v>937</v>
      </c>
      <c r="F34" s="341" t="s">
        <v>973</v>
      </c>
      <c r="G34" s="231"/>
      <c r="H34" s="153">
        <v>1</v>
      </c>
      <c r="I34" s="26">
        <v>1</v>
      </c>
      <c r="J34" s="61">
        <v>50</v>
      </c>
      <c r="K34" s="24" t="s">
        <v>22</v>
      </c>
      <c r="L34" s="12" t="s">
        <v>57</v>
      </c>
      <c r="M34" s="61">
        <v>20</v>
      </c>
      <c r="N34" s="62">
        <v>300</v>
      </c>
      <c r="O34" s="176"/>
      <c r="P34" s="395">
        <v>75.5</v>
      </c>
      <c r="Q34" s="396">
        <f t="shared" si="6"/>
        <v>75.5</v>
      </c>
      <c r="R34" s="269">
        <f t="shared" si="5"/>
        <v>22650</v>
      </c>
      <c r="S34" s="358"/>
      <c r="T34" s="356"/>
      <c r="U34" s="357">
        <f t="shared" si="1"/>
        <v>0</v>
      </c>
    </row>
    <row r="35" spans="1:24" s="9" customFormat="1" ht="75" customHeight="1">
      <c r="A35" s="343" t="s">
        <v>59</v>
      </c>
      <c r="B35" s="343" t="s">
        <v>60</v>
      </c>
      <c r="C35" s="61"/>
      <c r="D35" s="217" t="s">
        <v>62</v>
      </c>
      <c r="E35" s="221" t="s">
        <v>947</v>
      </c>
      <c r="F35" s="341" t="s">
        <v>973</v>
      </c>
      <c r="G35" s="233"/>
      <c r="H35" s="54">
        <v>1</v>
      </c>
      <c r="I35" s="29">
        <v>1</v>
      </c>
      <c r="J35" s="59">
        <v>60</v>
      </c>
      <c r="K35" s="24" t="s">
        <v>22</v>
      </c>
      <c r="L35" s="24" t="s">
        <v>61</v>
      </c>
      <c r="M35" s="59">
        <v>20</v>
      </c>
      <c r="N35" s="60">
        <v>250</v>
      </c>
      <c r="O35" s="176"/>
      <c r="P35" s="395">
        <v>92.9</v>
      </c>
      <c r="Q35" s="396">
        <f t="shared" si="6"/>
        <v>92.9</v>
      </c>
      <c r="R35" s="269">
        <f t="shared" si="5"/>
        <v>23225</v>
      </c>
      <c r="S35" s="358"/>
      <c r="T35" s="356"/>
      <c r="U35" s="357">
        <f t="shared" si="1"/>
        <v>0</v>
      </c>
    </row>
    <row r="36" spans="1:24" ht="75" customHeight="1">
      <c r="A36" s="343" t="s">
        <v>63</v>
      </c>
      <c r="B36" s="343" t="s">
        <v>64</v>
      </c>
      <c r="C36" s="61"/>
      <c r="D36" s="217" t="s">
        <v>66</v>
      </c>
      <c r="E36" s="221" t="s">
        <v>945</v>
      </c>
      <c r="F36" s="341" t="s">
        <v>973</v>
      </c>
      <c r="G36" s="231"/>
      <c r="H36" s="153">
        <v>1</v>
      </c>
      <c r="I36" s="26">
        <v>1</v>
      </c>
      <c r="J36" s="61">
        <v>70</v>
      </c>
      <c r="K36" s="24" t="s">
        <v>22</v>
      </c>
      <c r="L36" s="12" t="s">
        <v>65</v>
      </c>
      <c r="M36" s="61">
        <v>12</v>
      </c>
      <c r="N36" s="62">
        <v>192</v>
      </c>
      <c r="O36" s="176"/>
      <c r="P36" s="395">
        <v>161.5</v>
      </c>
      <c r="Q36" s="396">
        <f t="shared" si="6"/>
        <v>161.5</v>
      </c>
      <c r="R36" s="269">
        <f t="shared" si="5"/>
        <v>31008</v>
      </c>
      <c r="S36" s="358"/>
      <c r="T36" s="356"/>
      <c r="U36" s="357">
        <f t="shared" si="1"/>
        <v>0</v>
      </c>
    </row>
    <row r="37" spans="1:24" ht="75" customHeight="1">
      <c r="A37" s="343" t="s">
        <v>769</v>
      </c>
      <c r="B37" s="343" t="s">
        <v>770</v>
      </c>
      <c r="C37" s="61"/>
      <c r="D37" s="217" t="s">
        <v>870</v>
      </c>
      <c r="E37" s="221" t="s">
        <v>912</v>
      </c>
      <c r="F37" s="331"/>
      <c r="G37" s="232"/>
      <c r="H37" s="154">
        <v>1</v>
      </c>
      <c r="I37" s="28">
        <v>1</v>
      </c>
      <c r="J37" s="64">
        <v>25</v>
      </c>
      <c r="K37" s="24" t="s">
        <v>22</v>
      </c>
      <c r="L37" s="23" t="s">
        <v>836</v>
      </c>
      <c r="M37" s="64">
        <v>6</v>
      </c>
      <c r="N37" s="65">
        <v>576</v>
      </c>
      <c r="O37" s="176"/>
      <c r="P37" s="261">
        <v>81</v>
      </c>
      <c r="Q37" s="274">
        <f t="shared" si="6"/>
        <v>81</v>
      </c>
      <c r="R37" s="269">
        <f t="shared" si="5"/>
        <v>46656</v>
      </c>
      <c r="S37" s="358"/>
      <c r="T37" s="356"/>
      <c r="U37" s="357">
        <f t="shared" si="1"/>
        <v>0</v>
      </c>
    </row>
    <row r="38" spans="1:24" ht="75" customHeight="1">
      <c r="A38" s="343" t="s">
        <v>528</v>
      </c>
      <c r="B38" s="343" t="s">
        <v>529</v>
      </c>
      <c r="C38" s="259"/>
      <c r="D38" s="216" t="s">
        <v>632</v>
      </c>
      <c r="E38" s="221" t="s">
        <v>688</v>
      </c>
      <c r="F38" s="393" t="s">
        <v>999</v>
      </c>
      <c r="G38" s="232"/>
      <c r="H38" s="154">
        <v>1</v>
      </c>
      <c r="I38" s="28">
        <v>2</v>
      </c>
      <c r="J38" s="64">
        <v>36</v>
      </c>
      <c r="K38" s="24" t="s">
        <v>22</v>
      </c>
      <c r="L38" s="23" t="s">
        <v>631</v>
      </c>
      <c r="M38" s="64">
        <v>6</v>
      </c>
      <c r="N38" s="65">
        <v>180</v>
      </c>
      <c r="O38" s="176"/>
      <c r="P38" s="391">
        <v>229</v>
      </c>
      <c r="Q38" s="274">
        <f t="shared" si="6"/>
        <v>229</v>
      </c>
      <c r="R38" s="385">
        <f t="shared" si="5"/>
        <v>41220</v>
      </c>
      <c r="S38" s="358"/>
      <c r="T38" s="356"/>
      <c r="U38" s="357">
        <f t="shared" si="1"/>
        <v>0</v>
      </c>
      <c r="X38" s="394"/>
    </row>
    <row r="39" spans="1:24" ht="75" customHeight="1">
      <c r="A39" s="343" t="s">
        <v>771</v>
      </c>
      <c r="B39" s="343" t="s">
        <v>772</v>
      </c>
      <c r="C39" s="259"/>
      <c r="D39" s="216" t="s">
        <v>871</v>
      </c>
      <c r="E39" s="221" t="s">
        <v>803</v>
      </c>
      <c r="F39" s="331"/>
      <c r="G39" s="232"/>
      <c r="H39" s="154">
        <v>1</v>
      </c>
      <c r="I39" s="28">
        <v>2</v>
      </c>
      <c r="J39" s="64">
        <v>66</v>
      </c>
      <c r="K39" s="24" t="s">
        <v>22</v>
      </c>
      <c r="L39" s="23" t="s">
        <v>65</v>
      </c>
      <c r="M39" s="64">
        <v>12</v>
      </c>
      <c r="N39" s="65">
        <v>192</v>
      </c>
      <c r="O39" s="176"/>
      <c r="P39" s="261">
        <v>170</v>
      </c>
      <c r="Q39" s="274">
        <f t="shared" si="6"/>
        <v>170</v>
      </c>
      <c r="R39" s="269">
        <f t="shared" si="5"/>
        <v>32640</v>
      </c>
      <c r="S39" s="358"/>
      <c r="T39" s="356"/>
      <c r="U39" s="357">
        <f t="shared" si="1"/>
        <v>0</v>
      </c>
    </row>
    <row r="40" spans="1:24" ht="75" customHeight="1">
      <c r="A40" s="343" t="s">
        <v>773</v>
      </c>
      <c r="B40" s="343" t="s">
        <v>774</v>
      </c>
      <c r="C40" s="259"/>
      <c r="D40" s="216" t="s">
        <v>872</v>
      </c>
      <c r="E40" s="221" t="s">
        <v>907</v>
      </c>
      <c r="F40" s="331"/>
      <c r="G40" s="232"/>
      <c r="H40" s="154">
        <v>1</v>
      </c>
      <c r="I40" s="28">
        <v>2</v>
      </c>
      <c r="J40" s="64">
        <v>70</v>
      </c>
      <c r="K40" s="24" t="s">
        <v>22</v>
      </c>
      <c r="L40" s="23" t="s">
        <v>775</v>
      </c>
      <c r="M40" s="64">
        <v>12</v>
      </c>
      <c r="N40" s="65">
        <v>60</v>
      </c>
      <c r="O40" s="176"/>
      <c r="P40" s="261">
        <v>540</v>
      </c>
      <c r="Q40" s="274">
        <f t="shared" si="6"/>
        <v>540</v>
      </c>
      <c r="R40" s="269">
        <f t="shared" si="5"/>
        <v>32400</v>
      </c>
      <c r="S40" s="358"/>
      <c r="T40" s="356"/>
      <c r="U40" s="357">
        <f t="shared" si="1"/>
        <v>0</v>
      </c>
    </row>
    <row r="41" spans="1:24" ht="75" customHeight="1">
      <c r="A41" s="343" t="s">
        <v>67</v>
      </c>
      <c r="B41" s="343" t="s">
        <v>68</v>
      </c>
      <c r="C41" s="61"/>
      <c r="D41" s="216" t="s">
        <v>69</v>
      </c>
      <c r="E41" s="221" t="s">
        <v>689</v>
      </c>
      <c r="F41" s="323"/>
      <c r="G41" s="234"/>
      <c r="H41" s="64">
        <v>1</v>
      </c>
      <c r="I41" s="39">
        <v>1</v>
      </c>
      <c r="J41" s="39">
        <v>60</v>
      </c>
      <c r="K41" s="24" t="s">
        <v>22</v>
      </c>
      <c r="L41" s="23" t="s">
        <v>46</v>
      </c>
      <c r="M41" s="64">
        <v>12</v>
      </c>
      <c r="N41" s="65">
        <v>120</v>
      </c>
      <c r="O41" s="176"/>
      <c r="P41" s="261">
        <v>396</v>
      </c>
      <c r="Q41" s="274">
        <f t="shared" si="6"/>
        <v>396</v>
      </c>
      <c r="R41" s="269">
        <f t="shared" si="5"/>
        <v>47520</v>
      </c>
      <c r="S41" s="358"/>
      <c r="T41" s="356"/>
      <c r="U41" s="357">
        <f t="shared" ref="U41" si="7">Q41*T41*N41</f>
        <v>0</v>
      </c>
    </row>
    <row r="42" spans="1:24" ht="21">
      <c r="A42" s="248" t="s">
        <v>70</v>
      </c>
      <c r="B42" s="249"/>
      <c r="C42" s="250"/>
      <c r="D42" s="251"/>
      <c r="E42" s="251"/>
      <c r="F42" s="320"/>
      <c r="G42" s="279"/>
      <c r="H42" s="280"/>
      <c r="I42" s="281"/>
      <c r="J42" s="281"/>
      <c r="K42" s="282"/>
      <c r="L42" s="282"/>
      <c r="M42" s="283"/>
      <c r="N42" s="283"/>
      <c r="O42" s="283"/>
      <c r="P42" s="263"/>
      <c r="Q42" s="275"/>
      <c r="R42" s="267"/>
      <c r="S42" s="358"/>
      <c r="T42" s="379"/>
      <c r="U42" s="360"/>
    </row>
    <row r="43" spans="1:24" ht="75" customHeight="1">
      <c r="A43" s="343" t="s">
        <v>71</v>
      </c>
      <c r="B43" s="343" t="s">
        <v>72</v>
      </c>
      <c r="C43" s="145"/>
      <c r="D43" s="216" t="s">
        <v>74</v>
      </c>
      <c r="E43" s="221" t="s">
        <v>690</v>
      </c>
      <c r="F43" s="322"/>
      <c r="G43" s="31">
        <v>0.6</v>
      </c>
      <c r="H43" s="124"/>
      <c r="I43" s="32">
        <v>6</v>
      </c>
      <c r="J43" s="22">
        <v>415</v>
      </c>
      <c r="K43" s="33" t="s">
        <v>35</v>
      </c>
      <c r="L43" s="63" t="s">
        <v>73</v>
      </c>
      <c r="M43" s="34">
        <v>6</v>
      </c>
      <c r="N43" s="35">
        <v>72</v>
      </c>
      <c r="O43" s="177"/>
      <c r="P43" s="264">
        <v>547</v>
      </c>
      <c r="Q43" s="276">
        <f t="shared" ref="Q43:Q61" si="8">P43*(1-Q$1)</f>
        <v>547</v>
      </c>
      <c r="R43" s="269">
        <f t="shared" ref="R43:R50" si="9">P43*N43</f>
        <v>39384</v>
      </c>
      <c r="S43" s="358"/>
      <c r="T43" s="356"/>
      <c r="U43" s="357">
        <f t="shared" si="1"/>
        <v>0</v>
      </c>
    </row>
    <row r="44" spans="1:24" ht="75" customHeight="1">
      <c r="A44" s="343" t="s">
        <v>776</v>
      </c>
      <c r="B44" s="343" t="s">
        <v>777</v>
      </c>
      <c r="C44" s="259"/>
      <c r="D44" s="216" t="s">
        <v>873</v>
      </c>
      <c r="E44" s="221" t="s">
        <v>932</v>
      </c>
      <c r="F44" s="341" t="s">
        <v>973</v>
      </c>
      <c r="G44" s="157">
        <v>0.8</v>
      </c>
      <c r="H44" s="126"/>
      <c r="I44" s="10">
        <v>1</v>
      </c>
      <c r="J44" s="14">
        <v>700</v>
      </c>
      <c r="K44" s="36" t="s">
        <v>35</v>
      </c>
      <c r="L44" s="12" t="s">
        <v>77</v>
      </c>
      <c r="M44" s="61">
        <v>6</v>
      </c>
      <c r="N44" s="62">
        <v>24</v>
      </c>
      <c r="O44" s="178"/>
      <c r="P44" s="264">
        <v>1607</v>
      </c>
      <c r="Q44" s="381">
        <f t="shared" si="8"/>
        <v>1607</v>
      </c>
      <c r="R44" s="269">
        <f t="shared" si="9"/>
        <v>38568</v>
      </c>
      <c r="S44" s="358"/>
      <c r="T44" s="356"/>
      <c r="U44" s="357">
        <f t="shared" si="1"/>
        <v>0</v>
      </c>
    </row>
    <row r="45" spans="1:24" s="9" customFormat="1" ht="75" customHeight="1">
      <c r="A45" s="343" t="s">
        <v>75</v>
      </c>
      <c r="B45" s="343" t="s">
        <v>76</v>
      </c>
      <c r="C45" s="11"/>
      <c r="D45" s="216" t="s">
        <v>78</v>
      </c>
      <c r="E45" s="221" t="s">
        <v>691</v>
      </c>
      <c r="F45" s="324"/>
      <c r="G45" s="235">
        <v>1</v>
      </c>
      <c r="H45" s="126"/>
      <c r="I45" s="10">
        <v>6</v>
      </c>
      <c r="J45" s="14">
        <v>550</v>
      </c>
      <c r="K45" s="36" t="s">
        <v>35</v>
      </c>
      <c r="L45" s="12" t="s">
        <v>77</v>
      </c>
      <c r="M45" s="61">
        <v>6</v>
      </c>
      <c r="N45" s="62">
        <v>24</v>
      </c>
      <c r="O45" s="178"/>
      <c r="P45" s="264">
        <v>1134</v>
      </c>
      <c r="Q45" s="276">
        <f t="shared" si="8"/>
        <v>1134</v>
      </c>
      <c r="R45" s="269">
        <f t="shared" si="9"/>
        <v>27216</v>
      </c>
      <c r="S45" s="358"/>
      <c r="T45" s="356"/>
      <c r="U45" s="357">
        <f t="shared" si="1"/>
        <v>0</v>
      </c>
    </row>
    <row r="46" spans="1:24" ht="75" customHeight="1">
      <c r="A46" s="343" t="s">
        <v>79</v>
      </c>
      <c r="B46" s="343" t="s">
        <v>811</v>
      </c>
      <c r="C46" s="14"/>
      <c r="D46" s="216" t="s">
        <v>81</v>
      </c>
      <c r="E46" s="221" t="s">
        <v>692</v>
      </c>
      <c r="F46" s="325"/>
      <c r="G46" s="157">
        <v>1.2</v>
      </c>
      <c r="H46" s="126"/>
      <c r="I46" s="14">
        <v>3</v>
      </c>
      <c r="J46" s="14">
        <v>700</v>
      </c>
      <c r="K46" s="36" t="s">
        <v>35</v>
      </c>
      <c r="L46" s="14" t="s">
        <v>80</v>
      </c>
      <c r="M46" s="14">
        <v>3</v>
      </c>
      <c r="N46" s="97">
        <v>40</v>
      </c>
      <c r="O46" s="178"/>
      <c r="P46" s="264">
        <v>863</v>
      </c>
      <c r="Q46" s="276">
        <f t="shared" si="8"/>
        <v>863</v>
      </c>
      <c r="R46" s="269">
        <f t="shared" si="9"/>
        <v>34520</v>
      </c>
      <c r="S46" s="358"/>
      <c r="T46" s="356"/>
      <c r="U46" s="357">
        <f t="shared" si="1"/>
        <v>0</v>
      </c>
    </row>
    <row r="47" spans="1:24" ht="75" customHeight="1">
      <c r="A47" s="343" t="s">
        <v>82</v>
      </c>
      <c r="B47" s="343" t="s">
        <v>83</v>
      </c>
      <c r="C47" s="14"/>
      <c r="D47" s="216" t="s">
        <v>85</v>
      </c>
      <c r="E47" s="221" t="s">
        <v>693</v>
      </c>
      <c r="F47" s="322"/>
      <c r="G47" s="157">
        <v>1.7</v>
      </c>
      <c r="H47" s="126"/>
      <c r="I47" s="10">
        <v>4</v>
      </c>
      <c r="J47" s="14">
        <v>830</v>
      </c>
      <c r="K47" s="36" t="s">
        <v>35</v>
      </c>
      <c r="L47" s="12" t="s">
        <v>84</v>
      </c>
      <c r="M47" s="61">
        <v>4</v>
      </c>
      <c r="N47" s="62">
        <v>25</v>
      </c>
      <c r="O47" s="178"/>
      <c r="P47" s="264">
        <v>1845</v>
      </c>
      <c r="Q47" s="276">
        <f t="shared" si="8"/>
        <v>1845</v>
      </c>
      <c r="R47" s="269">
        <f t="shared" si="9"/>
        <v>46125</v>
      </c>
      <c r="S47" s="358"/>
      <c r="T47" s="356"/>
      <c r="U47" s="357">
        <f t="shared" si="1"/>
        <v>0</v>
      </c>
    </row>
    <row r="48" spans="1:24" ht="75" customHeight="1">
      <c r="A48" s="343" t="s">
        <v>86</v>
      </c>
      <c r="B48" s="343" t="s">
        <v>812</v>
      </c>
      <c r="C48" s="37"/>
      <c r="D48" s="216" t="s">
        <v>87</v>
      </c>
      <c r="E48" s="221" t="s">
        <v>909</v>
      </c>
      <c r="F48" s="325"/>
      <c r="G48" s="236">
        <v>1.5</v>
      </c>
      <c r="H48" s="127"/>
      <c r="I48" s="11">
        <v>3</v>
      </c>
      <c r="J48" s="11">
        <v>800</v>
      </c>
      <c r="K48" s="36" t="s">
        <v>35</v>
      </c>
      <c r="L48" s="14" t="s">
        <v>80</v>
      </c>
      <c r="M48" s="14">
        <v>3</v>
      </c>
      <c r="N48" s="97">
        <v>40</v>
      </c>
      <c r="O48" s="178"/>
      <c r="P48" s="264">
        <v>1088</v>
      </c>
      <c r="Q48" s="276">
        <f t="shared" si="8"/>
        <v>1088</v>
      </c>
      <c r="R48" s="269">
        <f t="shared" si="9"/>
        <v>43520</v>
      </c>
      <c r="S48" s="358"/>
      <c r="T48" s="356"/>
      <c r="U48" s="357">
        <f t="shared" si="1"/>
        <v>0</v>
      </c>
    </row>
    <row r="49" spans="1:24" s="9" customFormat="1" ht="75" customHeight="1">
      <c r="A49" s="343" t="s">
        <v>88</v>
      </c>
      <c r="B49" s="343" t="s">
        <v>89</v>
      </c>
      <c r="C49" s="14"/>
      <c r="D49" s="216" t="s">
        <v>91</v>
      </c>
      <c r="E49" s="221" t="s">
        <v>910</v>
      </c>
      <c r="F49" s="322"/>
      <c r="G49" s="237">
        <v>1.9</v>
      </c>
      <c r="H49" s="123"/>
      <c r="I49" s="15">
        <v>4</v>
      </c>
      <c r="J49" s="39">
        <v>940</v>
      </c>
      <c r="K49" s="40" t="s">
        <v>35</v>
      </c>
      <c r="L49" s="23" t="s">
        <v>90</v>
      </c>
      <c r="M49" s="64">
        <v>4</v>
      </c>
      <c r="N49" s="65">
        <v>32</v>
      </c>
      <c r="O49" s="179"/>
      <c r="P49" s="266">
        <v>2375</v>
      </c>
      <c r="Q49" s="277">
        <f t="shared" si="8"/>
        <v>2375</v>
      </c>
      <c r="R49" s="270">
        <f t="shared" si="9"/>
        <v>76000</v>
      </c>
      <c r="S49" s="358"/>
      <c r="T49" s="356"/>
      <c r="U49" s="357">
        <f t="shared" si="1"/>
        <v>0</v>
      </c>
    </row>
    <row r="50" spans="1:24" s="9" customFormat="1" ht="75" customHeight="1">
      <c r="A50" s="343" t="s">
        <v>530</v>
      </c>
      <c r="B50" s="343" t="s">
        <v>531</v>
      </c>
      <c r="C50" s="259"/>
      <c r="D50" s="216" t="s">
        <v>645</v>
      </c>
      <c r="E50" s="221" t="s">
        <v>694</v>
      </c>
      <c r="F50" s="324"/>
      <c r="G50" s="157">
        <v>2.2000000000000002</v>
      </c>
      <c r="H50" s="126"/>
      <c r="I50" s="10">
        <v>1</v>
      </c>
      <c r="J50" s="14">
        <v>960</v>
      </c>
      <c r="K50" s="36" t="s">
        <v>35</v>
      </c>
      <c r="L50" s="12" t="s">
        <v>532</v>
      </c>
      <c r="M50" s="61">
        <v>3</v>
      </c>
      <c r="N50" s="61">
        <v>16</v>
      </c>
      <c r="O50" s="177"/>
      <c r="P50" s="272">
        <v>2597</v>
      </c>
      <c r="Q50" s="278">
        <f t="shared" si="8"/>
        <v>2597</v>
      </c>
      <c r="R50" s="268">
        <f t="shared" si="9"/>
        <v>41552</v>
      </c>
      <c r="S50" s="358"/>
      <c r="T50" s="356"/>
      <c r="U50" s="357">
        <f t="shared" si="1"/>
        <v>0</v>
      </c>
    </row>
    <row r="51" spans="1:24" ht="21">
      <c r="A51" s="248" t="s">
        <v>92</v>
      </c>
      <c r="B51" s="249"/>
      <c r="C51" s="250"/>
      <c r="D51" s="251"/>
      <c r="E51" s="251"/>
      <c r="F51" s="320"/>
      <c r="G51" s="279"/>
      <c r="H51" s="280"/>
      <c r="I51" s="281"/>
      <c r="J51" s="281"/>
      <c r="K51" s="282"/>
      <c r="L51" s="282"/>
      <c r="M51" s="283"/>
      <c r="N51" s="283"/>
      <c r="O51" s="283"/>
      <c r="P51" s="298"/>
      <c r="Q51" s="275"/>
      <c r="R51" s="267"/>
      <c r="S51" s="358"/>
      <c r="T51" s="364"/>
      <c r="U51" s="360"/>
    </row>
    <row r="52" spans="1:24" ht="75" customHeight="1">
      <c r="A52" s="343" t="s">
        <v>93</v>
      </c>
      <c r="B52" s="343" t="s">
        <v>94</v>
      </c>
      <c r="C52" s="11"/>
      <c r="D52" s="216" t="s">
        <v>96</v>
      </c>
      <c r="E52" s="221" t="s">
        <v>695</v>
      </c>
      <c r="F52" s="326"/>
      <c r="G52" s="238"/>
      <c r="H52" s="128"/>
      <c r="I52" s="51">
        <v>3</v>
      </c>
      <c r="J52" s="51">
        <v>35</v>
      </c>
      <c r="K52" s="42" t="s">
        <v>35</v>
      </c>
      <c r="L52" s="53" t="s">
        <v>95</v>
      </c>
      <c r="M52" s="54">
        <v>12</v>
      </c>
      <c r="N52" s="55">
        <v>240</v>
      </c>
      <c r="O52" s="180"/>
      <c r="P52" s="264">
        <v>206</v>
      </c>
      <c r="Q52" s="276">
        <f t="shared" si="8"/>
        <v>206</v>
      </c>
      <c r="R52" s="269">
        <f t="shared" ref="R52:R61" si="10">P52*N52</f>
        <v>49440</v>
      </c>
      <c r="S52" s="358"/>
      <c r="T52" s="356"/>
      <c r="U52" s="357">
        <f t="shared" si="1"/>
        <v>0</v>
      </c>
    </row>
    <row r="53" spans="1:24" ht="75" customHeight="1">
      <c r="A53" s="343" t="s">
        <v>787</v>
      </c>
      <c r="B53" s="343" t="s">
        <v>788</v>
      </c>
      <c r="C53" s="259"/>
      <c r="D53" s="216" t="s">
        <v>874</v>
      </c>
      <c r="E53" s="221" t="s">
        <v>913</v>
      </c>
      <c r="F53" s="332"/>
      <c r="G53" s="231"/>
      <c r="H53" s="56"/>
      <c r="I53" s="10">
        <v>1</v>
      </c>
      <c r="J53" s="14">
        <v>35</v>
      </c>
      <c r="K53" s="45" t="s">
        <v>35</v>
      </c>
      <c r="L53" s="12" t="s">
        <v>789</v>
      </c>
      <c r="M53" s="61">
        <v>12</v>
      </c>
      <c r="N53" s="62">
        <v>100</v>
      </c>
      <c r="O53" s="180"/>
      <c r="P53" s="264">
        <v>307</v>
      </c>
      <c r="Q53" s="276">
        <f t="shared" si="8"/>
        <v>307</v>
      </c>
      <c r="R53" s="269">
        <f t="shared" si="10"/>
        <v>30700</v>
      </c>
      <c r="S53" s="358"/>
      <c r="T53" s="356"/>
      <c r="U53" s="357">
        <f t="shared" si="1"/>
        <v>0</v>
      </c>
    </row>
    <row r="54" spans="1:24" s="9" customFormat="1" ht="75" customHeight="1">
      <c r="A54" s="343" t="s">
        <v>97</v>
      </c>
      <c r="B54" s="343" t="s">
        <v>813</v>
      </c>
      <c r="C54" s="11"/>
      <c r="D54" s="216" t="s">
        <v>99</v>
      </c>
      <c r="E54" s="221" t="s">
        <v>696</v>
      </c>
      <c r="F54" s="324"/>
      <c r="G54" s="237"/>
      <c r="H54" s="123"/>
      <c r="I54" s="15">
        <v>2</v>
      </c>
      <c r="J54" s="39">
        <v>70</v>
      </c>
      <c r="K54" s="23" t="s">
        <v>35</v>
      </c>
      <c r="L54" s="23" t="s">
        <v>98</v>
      </c>
      <c r="M54" s="64">
        <v>6</v>
      </c>
      <c r="N54" s="65">
        <v>120</v>
      </c>
      <c r="O54" s="180"/>
      <c r="P54" s="264">
        <v>340</v>
      </c>
      <c r="Q54" s="276">
        <f t="shared" si="8"/>
        <v>340</v>
      </c>
      <c r="R54" s="269">
        <f t="shared" si="10"/>
        <v>40800</v>
      </c>
      <c r="S54" s="358"/>
      <c r="T54" s="356"/>
      <c r="U54" s="357">
        <f t="shared" si="1"/>
        <v>0</v>
      </c>
    </row>
    <row r="55" spans="1:24" s="9" customFormat="1" ht="75" customHeight="1">
      <c r="A55" s="343" t="s">
        <v>533</v>
      </c>
      <c r="B55" s="343" t="s">
        <v>534</v>
      </c>
      <c r="C55" s="38"/>
      <c r="D55" s="216" t="s">
        <v>646</v>
      </c>
      <c r="E55" s="221" t="s">
        <v>697</v>
      </c>
      <c r="F55" s="393" t="s">
        <v>999</v>
      </c>
      <c r="G55" s="237"/>
      <c r="H55" s="123"/>
      <c r="I55" s="15">
        <v>1</v>
      </c>
      <c r="J55" s="39">
        <v>80</v>
      </c>
      <c r="K55" s="23" t="s">
        <v>35</v>
      </c>
      <c r="L55" s="23" t="s">
        <v>535</v>
      </c>
      <c r="M55" s="64">
        <v>10</v>
      </c>
      <c r="N55" s="65">
        <v>20</v>
      </c>
      <c r="O55" s="180"/>
      <c r="P55" s="392">
        <v>1697</v>
      </c>
      <c r="Q55" s="276">
        <f t="shared" si="8"/>
        <v>1697</v>
      </c>
      <c r="R55" s="385">
        <f t="shared" si="10"/>
        <v>33940</v>
      </c>
      <c r="S55" s="358"/>
      <c r="T55" s="356"/>
      <c r="U55" s="357">
        <f t="shared" si="1"/>
        <v>0</v>
      </c>
      <c r="X55" s="394"/>
    </row>
    <row r="56" spans="1:24" s="9" customFormat="1" ht="75" customHeight="1">
      <c r="A56" s="343" t="s">
        <v>778</v>
      </c>
      <c r="B56" s="343" t="s">
        <v>779</v>
      </c>
      <c r="C56" s="11"/>
      <c r="D56" s="216" t="s">
        <v>875</v>
      </c>
      <c r="E56" s="221" t="s">
        <v>914</v>
      </c>
      <c r="F56" s="332"/>
      <c r="G56" s="237"/>
      <c r="H56" s="123"/>
      <c r="I56" s="15">
        <v>2</v>
      </c>
      <c r="J56" s="39">
        <v>40</v>
      </c>
      <c r="K56" s="23" t="s">
        <v>35</v>
      </c>
      <c r="L56" s="23" t="s">
        <v>784</v>
      </c>
      <c r="M56" s="64">
        <v>3</v>
      </c>
      <c r="N56" s="65">
        <v>60</v>
      </c>
      <c r="O56" s="180"/>
      <c r="P56" s="264">
        <v>484</v>
      </c>
      <c r="Q56" s="276">
        <f t="shared" si="8"/>
        <v>484</v>
      </c>
      <c r="R56" s="269">
        <f t="shared" si="10"/>
        <v>29040</v>
      </c>
      <c r="S56" s="358"/>
      <c r="T56" s="356"/>
      <c r="U56" s="357">
        <f t="shared" si="1"/>
        <v>0</v>
      </c>
    </row>
    <row r="57" spans="1:24" s="9" customFormat="1" ht="75" customHeight="1">
      <c r="A57" s="343" t="s">
        <v>780</v>
      </c>
      <c r="B57" s="343" t="s">
        <v>783</v>
      </c>
      <c r="C57" s="11"/>
      <c r="D57" s="216" t="s">
        <v>876</v>
      </c>
      <c r="E57" s="221" t="s">
        <v>915</v>
      </c>
      <c r="F57" s="332"/>
      <c r="G57" s="237"/>
      <c r="H57" s="123"/>
      <c r="I57" s="15">
        <v>2</v>
      </c>
      <c r="J57" s="39"/>
      <c r="K57" s="23" t="s">
        <v>35</v>
      </c>
      <c r="L57" s="23" t="s">
        <v>785</v>
      </c>
      <c r="M57" s="64">
        <v>3</v>
      </c>
      <c r="N57" s="65">
        <v>40</v>
      </c>
      <c r="O57" s="180"/>
      <c r="P57" s="264">
        <v>698</v>
      </c>
      <c r="Q57" s="276">
        <f t="shared" si="8"/>
        <v>698</v>
      </c>
      <c r="R57" s="269">
        <f t="shared" si="10"/>
        <v>27920</v>
      </c>
      <c r="S57" s="358"/>
      <c r="T57" s="356"/>
      <c r="U57" s="357">
        <f t="shared" si="1"/>
        <v>0</v>
      </c>
    </row>
    <row r="58" spans="1:24" s="9" customFormat="1" ht="75" customHeight="1">
      <c r="A58" s="343" t="s">
        <v>781</v>
      </c>
      <c r="B58" s="343" t="s">
        <v>782</v>
      </c>
      <c r="C58" s="11"/>
      <c r="D58" s="216" t="s">
        <v>877</v>
      </c>
      <c r="E58" s="221" t="s">
        <v>908</v>
      </c>
      <c r="F58" s="332"/>
      <c r="G58" s="237"/>
      <c r="H58" s="123"/>
      <c r="I58" s="15">
        <v>3</v>
      </c>
      <c r="J58" s="39"/>
      <c r="K58" s="23" t="s">
        <v>35</v>
      </c>
      <c r="L58" s="23" t="s">
        <v>786</v>
      </c>
      <c r="M58" s="64">
        <v>4</v>
      </c>
      <c r="N58" s="65">
        <v>48</v>
      </c>
      <c r="O58" s="180"/>
      <c r="P58" s="264">
        <v>863</v>
      </c>
      <c r="Q58" s="276">
        <f t="shared" ref="Q58" si="11">P58*(1-Q$1)</f>
        <v>863</v>
      </c>
      <c r="R58" s="269">
        <f t="shared" si="10"/>
        <v>41424</v>
      </c>
      <c r="S58" s="358"/>
      <c r="T58" s="356"/>
      <c r="U58" s="357">
        <f t="shared" si="1"/>
        <v>0</v>
      </c>
    </row>
    <row r="59" spans="1:24" ht="75" customHeight="1">
      <c r="A59" s="343" t="s">
        <v>100</v>
      </c>
      <c r="B59" s="343" t="s">
        <v>101</v>
      </c>
      <c r="C59" s="11"/>
      <c r="D59" s="216" t="s">
        <v>103</v>
      </c>
      <c r="E59" s="221" t="s">
        <v>698</v>
      </c>
      <c r="F59" s="322"/>
      <c r="G59" s="231"/>
      <c r="H59" s="56"/>
      <c r="I59" s="10">
        <v>2</v>
      </c>
      <c r="J59" s="14">
        <v>50</v>
      </c>
      <c r="K59" s="12" t="s">
        <v>35</v>
      </c>
      <c r="L59" s="12" t="s">
        <v>102</v>
      </c>
      <c r="M59" s="61">
        <v>6</v>
      </c>
      <c r="N59" s="62">
        <v>240</v>
      </c>
      <c r="O59" s="180"/>
      <c r="P59" s="264">
        <v>178</v>
      </c>
      <c r="Q59" s="276">
        <f t="shared" si="8"/>
        <v>178</v>
      </c>
      <c r="R59" s="269">
        <f t="shared" si="10"/>
        <v>42720</v>
      </c>
      <c r="S59" s="358"/>
      <c r="T59" s="356"/>
      <c r="U59" s="357">
        <f t="shared" si="1"/>
        <v>0</v>
      </c>
    </row>
    <row r="60" spans="1:24" ht="75" customHeight="1">
      <c r="A60" s="343" t="s">
        <v>790</v>
      </c>
      <c r="B60" s="343" t="s">
        <v>791</v>
      </c>
      <c r="C60" s="11"/>
      <c r="D60" s="334" t="s">
        <v>878</v>
      </c>
      <c r="E60" s="221" t="s">
        <v>906</v>
      </c>
      <c r="F60" s="332"/>
      <c r="G60" s="231"/>
      <c r="H60" s="56"/>
      <c r="I60" s="10">
        <v>2</v>
      </c>
      <c r="J60" s="14">
        <v>50</v>
      </c>
      <c r="K60" s="12" t="s">
        <v>35</v>
      </c>
      <c r="L60" s="12" t="s">
        <v>792</v>
      </c>
      <c r="M60" s="61">
        <v>6</v>
      </c>
      <c r="N60" s="62">
        <v>240</v>
      </c>
      <c r="O60" s="180"/>
      <c r="P60" s="264">
        <v>212</v>
      </c>
      <c r="Q60" s="276">
        <f t="shared" si="8"/>
        <v>212</v>
      </c>
      <c r="R60" s="269">
        <f t="shared" si="10"/>
        <v>50880</v>
      </c>
      <c r="S60" s="358"/>
      <c r="T60" s="356"/>
      <c r="U60" s="357">
        <f t="shared" si="1"/>
        <v>0</v>
      </c>
    </row>
    <row r="61" spans="1:24" ht="75" customHeight="1">
      <c r="A61" s="343" t="s">
        <v>536</v>
      </c>
      <c r="B61" s="343" t="s">
        <v>537</v>
      </c>
      <c r="C61" s="259"/>
      <c r="D61" s="216" t="s">
        <v>647</v>
      </c>
      <c r="E61" s="221" t="s">
        <v>743</v>
      </c>
      <c r="F61" s="393" t="s">
        <v>999</v>
      </c>
      <c r="G61" s="231"/>
      <c r="H61" s="56"/>
      <c r="I61" s="10">
        <v>3</v>
      </c>
      <c r="J61" s="14">
        <v>10</v>
      </c>
      <c r="K61" s="12" t="s">
        <v>35</v>
      </c>
      <c r="L61" s="12" t="s">
        <v>630</v>
      </c>
      <c r="M61" s="61">
        <v>1</v>
      </c>
      <c r="N61" s="62">
        <v>60</v>
      </c>
      <c r="O61" s="180"/>
      <c r="P61" s="392">
        <v>562</v>
      </c>
      <c r="Q61" s="276">
        <f t="shared" si="8"/>
        <v>562</v>
      </c>
      <c r="R61" s="385">
        <f t="shared" si="10"/>
        <v>33720</v>
      </c>
      <c r="S61" s="358"/>
      <c r="T61" s="356"/>
      <c r="U61" s="357">
        <f t="shared" si="1"/>
        <v>0</v>
      </c>
      <c r="X61" s="394"/>
    </row>
    <row r="62" spans="1:24" ht="21">
      <c r="A62" s="248" t="s">
        <v>622</v>
      </c>
      <c r="B62" s="253"/>
      <c r="C62" s="254"/>
      <c r="D62" s="255"/>
      <c r="E62" s="255"/>
      <c r="F62" s="320"/>
      <c r="G62" s="303"/>
      <c r="H62" s="304"/>
      <c r="I62" s="305"/>
      <c r="J62" s="252"/>
      <c r="K62" s="306"/>
      <c r="L62" s="306"/>
      <c r="M62" s="252"/>
      <c r="N62" s="252"/>
      <c r="O62" s="252"/>
      <c r="P62" s="307"/>
      <c r="Q62" s="300"/>
      <c r="R62" s="287"/>
      <c r="S62" s="358"/>
      <c r="T62" s="364"/>
      <c r="U62" s="360"/>
    </row>
    <row r="63" spans="1:24" ht="75" customHeight="1">
      <c r="A63" s="344" t="s">
        <v>766</v>
      </c>
      <c r="B63" s="344" t="s">
        <v>767</v>
      </c>
      <c r="C63" s="11"/>
      <c r="D63" s="216" t="s">
        <v>879</v>
      </c>
      <c r="E63" s="335" t="s">
        <v>924</v>
      </c>
      <c r="F63" s="333"/>
      <c r="G63" s="233"/>
      <c r="H63" s="125"/>
      <c r="I63" s="47">
        <v>1</v>
      </c>
      <c r="J63" s="48">
        <v>25</v>
      </c>
      <c r="K63" s="49" t="s">
        <v>35</v>
      </c>
      <c r="L63" s="49" t="s">
        <v>102</v>
      </c>
      <c r="M63" s="49" t="s">
        <v>20</v>
      </c>
      <c r="N63" s="50" t="s">
        <v>768</v>
      </c>
      <c r="O63" s="181"/>
      <c r="P63" s="264">
        <v>129</v>
      </c>
      <c r="Q63" s="276">
        <f>P63*(1-Q$1)</f>
        <v>129</v>
      </c>
      <c r="R63" s="269">
        <f t="shared" ref="R63:R70" si="12">P63*N63</f>
        <v>30960</v>
      </c>
      <c r="S63" s="358"/>
      <c r="T63" s="356"/>
      <c r="U63" s="357">
        <f t="shared" si="1"/>
        <v>0</v>
      </c>
    </row>
    <row r="64" spans="1:24" ht="78.75" customHeight="1">
      <c r="A64" s="346" t="s">
        <v>538</v>
      </c>
      <c r="B64" s="343" t="s">
        <v>539</v>
      </c>
      <c r="C64" s="259"/>
      <c r="D64" s="216" t="s">
        <v>648</v>
      </c>
      <c r="E64" s="221" t="s">
        <v>827</v>
      </c>
      <c r="F64" s="324" t="s">
        <v>983</v>
      </c>
      <c r="G64" s="228"/>
      <c r="H64" s="41"/>
      <c r="I64" s="59">
        <v>2</v>
      </c>
      <c r="J64" s="59">
        <v>210</v>
      </c>
      <c r="K64" s="24" t="s">
        <v>13</v>
      </c>
      <c r="L64" s="24" t="s">
        <v>609</v>
      </c>
      <c r="M64" s="59">
        <v>1</v>
      </c>
      <c r="N64" s="59">
        <v>200</v>
      </c>
      <c r="O64" s="178"/>
      <c r="P64" s="264">
        <v>120</v>
      </c>
      <c r="Q64" s="301">
        <f t="shared" si="0"/>
        <v>120</v>
      </c>
      <c r="R64" s="302">
        <f t="shared" si="12"/>
        <v>24000</v>
      </c>
      <c r="S64" s="365"/>
      <c r="T64" s="356"/>
      <c r="U64" s="357">
        <f t="shared" ref="U64" si="13">Q64*T64*N64</f>
        <v>0</v>
      </c>
    </row>
    <row r="65" spans="1:24" ht="92.25" customHeight="1">
      <c r="A65" s="346" t="s">
        <v>540</v>
      </c>
      <c r="B65" s="343" t="s">
        <v>541</v>
      </c>
      <c r="C65" s="259"/>
      <c r="D65" s="216" t="s">
        <v>649</v>
      </c>
      <c r="E65" s="221" t="s">
        <v>828</v>
      </c>
      <c r="F65" s="324"/>
      <c r="G65" s="228"/>
      <c r="H65" s="41"/>
      <c r="I65" s="59">
        <v>7</v>
      </c>
      <c r="J65" s="59">
        <v>120</v>
      </c>
      <c r="K65" s="24" t="s">
        <v>13</v>
      </c>
      <c r="L65" s="24" t="s">
        <v>610</v>
      </c>
      <c r="M65" s="59">
        <v>1</v>
      </c>
      <c r="N65" s="60">
        <v>168</v>
      </c>
      <c r="O65" s="174"/>
      <c r="P65" s="264">
        <v>115</v>
      </c>
      <c r="Q65" s="276">
        <f t="shared" si="0"/>
        <v>115</v>
      </c>
      <c r="R65" s="271">
        <f t="shared" si="12"/>
        <v>19320</v>
      </c>
      <c r="S65" s="358"/>
      <c r="T65" s="356"/>
      <c r="U65" s="357">
        <f t="shared" si="1"/>
        <v>0</v>
      </c>
    </row>
    <row r="66" spans="1:24" ht="114" customHeight="1">
      <c r="A66" s="346" t="s">
        <v>542</v>
      </c>
      <c r="B66" s="343" t="s">
        <v>543</v>
      </c>
      <c r="C66" s="259"/>
      <c r="D66" s="216" t="s">
        <v>650</v>
      </c>
      <c r="E66" s="221" t="s">
        <v>829</v>
      </c>
      <c r="F66" s="324"/>
      <c r="G66" s="228"/>
      <c r="H66" s="41"/>
      <c r="I66" s="59">
        <v>5</v>
      </c>
      <c r="J66" s="59">
        <v>210</v>
      </c>
      <c r="K66" s="24" t="s">
        <v>13</v>
      </c>
      <c r="L66" s="24" t="s">
        <v>611</v>
      </c>
      <c r="M66" s="59">
        <v>1</v>
      </c>
      <c r="N66" s="60">
        <v>200</v>
      </c>
      <c r="O66" s="174"/>
      <c r="P66" s="397">
        <v>135.6</v>
      </c>
      <c r="Q66" s="398">
        <f t="shared" si="0"/>
        <v>135.6</v>
      </c>
      <c r="R66" s="271">
        <f t="shared" si="12"/>
        <v>27120</v>
      </c>
      <c r="S66" s="358"/>
      <c r="T66" s="367"/>
      <c r="U66" s="357">
        <f t="shared" si="1"/>
        <v>0</v>
      </c>
    </row>
    <row r="67" spans="1:24" ht="75" customHeight="1">
      <c r="A67" s="344" t="s">
        <v>511</v>
      </c>
      <c r="B67" s="344" t="s">
        <v>512</v>
      </c>
      <c r="C67" s="11"/>
      <c r="D67" s="216" t="s">
        <v>104</v>
      </c>
      <c r="E67" s="221" t="s">
        <v>699</v>
      </c>
      <c r="F67" s="393" t="s">
        <v>999</v>
      </c>
      <c r="G67" s="233"/>
      <c r="H67" s="125"/>
      <c r="I67" s="47">
        <v>4</v>
      </c>
      <c r="J67" s="48">
        <v>200</v>
      </c>
      <c r="K67" s="49" t="s">
        <v>13</v>
      </c>
      <c r="L67" s="49" t="s">
        <v>508</v>
      </c>
      <c r="M67" s="49" t="s">
        <v>20</v>
      </c>
      <c r="N67" s="50" t="s">
        <v>105</v>
      </c>
      <c r="O67" s="181"/>
      <c r="P67" s="392">
        <v>50</v>
      </c>
      <c r="Q67" s="276">
        <v>50</v>
      </c>
      <c r="R67" s="385">
        <f t="shared" si="12"/>
        <v>5000</v>
      </c>
      <c r="S67" s="358"/>
      <c r="T67" s="367"/>
      <c r="U67" s="357">
        <f t="shared" si="1"/>
        <v>0</v>
      </c>
      <c r="X67" s="394"/>
    </row>
    <row r="68" spans="1:24" ht="75" customHeight="1">
      <c r="A68" s="344" t="s">
        <v>513</v>
      </c>
      <c r="B68" s="344" t="s">
        <v>514</v>
      </c>
      <c r="C68" s="11"/>
      <c r="D68" s="216" t="s">
        <v>651</v>
      </c>
      <c r="E68" s="221" t="s">
        <v>700</v>
      </c>
      <c r="F68" s="393" t="s">
        <v>999</v>
      </c>
      <c r="G68" s="233"/>
      <c r="H68" s="125"/>
      <c r="I68" s="47">
        <v>4</v>
      </c>
      <c r="J68" s="48">
        <v>200</v>
      </c>
      <c r="K68" s="49" t="s">
        <v>13</v>
      </c>
      <c r="L68" s="49" t="s">
        <v>508</v>
      </c>
      <c r="M68" s="49" t="s">
        <v>20</v>
      </c>
      <c r="N68" s="50" t="s">
        <v>105</v>
      </c>
      <c r="O68" s="181"/>
      <c r="P68" s="392">
        <v>50</v>
      </c>
      <c r="Q68" s="276">
        <v>50</v>
      </c>
      <c r="R68" s="385">
        <f t="shared" si="12"/>
        <v>5000</v>
      </c>
      <c r="S68" s="366"/>
      <c r="T68" s="367"/>
      <c r="U68" s="357">
        <f t="shared" si="1"/>
        <v>0</v>
      </c>
      <c r="X68" s="394"/>
    </row>
    <row r="69" spans="1:24" ht="75" customHeight="1">
      <c r="A69" s="344" t="s">
        <v>515</v>
      </c>
      <c r="B69" s="344" t="s">
        <v>516</v>
      </c>
      <c r="C69" s="11"/>
      <c r="D69" s="216" t="s">
        <v>651</v>
      </c>
      <c r="E69" s="221" t="s">
        <v>701</v>
      </c>
      <c r="F69" s="393" t="s">
        <v>999</v>
      </c>
      <c r="G69" s="233"/>
      <c r="H69" s="125"/>
      <c r="I69" s="47">
        <v>4</v>
      </c>
      <c r="J69" s="48">
        <v>200</v>
      </c>
      <c r="K69" s="49" t="s">
        <v>13</v>
      </c>
      <c r="L69" s="49" t="s">
        <v>508</v>
      </c>
      <c r="M69" s="49" t="s">
        <v>20</v>
      </c>
      <c r="N69" s="50" t="s">
        <v>105</v>
      </c>
      <c r="O69" s="181"/>
      <c r="P69" s="392">
        <v>50</v>
      </c>
      <c r="Q69" s="276">
        <v>50</v>
      </c>
      <c r="R69" s="385">
        <f t="shared" si="12"/>
        <v>5000</v>
      </c>
      <c r="S69" s="361"/>
      <c r="T69" s="368"/>
      <c r="U69" s="357">
        <f t="shared" si="1"/>
        <v>0</v>
      </c>
      <c r="X69" s="394"/>
    </row>
    <row r="70" spans="1:24" ht="81.75" customHeight="1">
      <c r="A70" s="344" t="s">
        <v>517</v>
      </c>
      <c r="B70" s="344" t="s">
        <v>518</v>
      </c>
      <c r="C70" s="11"/>
      <c r="D70" s="216" t="s">
        <v>651</v>
      </c>
      <c r="E70" s="221" t="s">
        <v>702</v>
      </c>
      <c r="F70" s="393" t="s">
        <v>999</v>
      </c>
      <c r="G70" s="233"/>
      <c r="H70" s="125"/>
      <c r="I70" s="47">
        <v>4</v>
      </c>
      <c r="J70" s="48">
        <v>200</v>
      </c>
      <c r="K70" s="49" t="s">
        <v>13</v>
      </c>
      <c r="L70" s="49" t="s">
        <v>508</v>
      </c>
      <c r="M70" s="49" t="s">
        <v>20</v>
      </c>
      <c r="N70" s="50" t="s">
        <v>105</v>
      </c>
      <c r="O70" s="181"/>
      <c r="P70" s="392">
        <v>50</v>
      </c>
      <c r="Q70" s="276">
        <v>50</v>
      </c>
      <c r="R70" s="385">
        <f t="shared" si="12"/>
        <v>5000</v>
      </c>
      <c r="S70" s="361"/>
      <c r="T70" s="356"/>
      <c r="U70" s="357">
        <f t="shared" si="1"/>
        <v>0</v>
      </c>
      <c r="X70" s="394"/>
    </row>
    <row r="71" spans="1:24" ht="21">
      <c r="A71" s="248" t="s">
        <v>106</v>
      </c>
      <c r="B71" s="249"/>
      <c r="C71" s="250"/>
      <c r="D71" s="251"/>
      <c r="E71" s="251"/>
      <c r="F71" s="320"/>
      <c r="G71" s="279"/>
      <c r="H71" s="280"/>
      <c r="I71" s="281"/>
      <c r="J71" s="281"/>
      <c r="K71" s="282"/>
      <c r="L71" s="282"/>
      <c r="M71" s="283"/>
      <c r="N71" s="283"/>
      <c r="O71" s="283"/>
      <c r="P71" s="299"/>
      <c r="Q71" s="300"/>
      <c r="R71" s="287"/>
      <c r="S71" s="358"/>
      <c r="T71" s="379"/>
      <c r="U71" s="360"/>
    </row>
    <row r="72" spans="1:24" ht="75" customHeight="1">
      <c r="A72" s="343" t="s">
        <v>504</v>
      </c>
      <c r="B72" s="343" t="s">
        <v>107</v>
      </c>
      <c r="C72" s="256"/>
      <c r="D72" s="216" t="s">
        <v>505</v>
      </c>
      <c r="E72" s="221" t="s">
        <v>703</v>
      </c>
      <c r="F72" s="341" t="s">
        <v>973</v>
      </c>
      <c r="G72" s="233"/>
      <c r="H72" s="125"/>
      <c r="I72" s="52">
        <v>1</v>
      </c>
      <c r="J72" s="59">
        <v>120</v>
      </c>
      <c r="K72" s="53" t="s">
        <v>22</v>
      </c>
      <c r="L72" s="53" t="s">
        <v>108</v>
      </c>
      <c r="M72" s="54">
        <v>4</v>
      </c>
      <c r="N72" s="55">
        <v>150</v>
      </c>
      <c r="O72" s="180"/>
      <c r="P72" s="264">
        <v>167</v>
      </c>
      <c r="Q72" s="276">
        <f>P72*(1-Q$1)</f>
        <v>167</v>
      </c>
      <c r="R72" s="269">
        <f t="shared" ref="R72:R85" si="14">P72*N72</f>
        <v>25050</v>
      </c>
      <c r="S72" s="358"/>
      <c r="T72" s="356"/>
      <c r="U72" s="357">
        <f t="shared" ref="U72:U126" si="15">Q72*T72*N72</f>
        <v>0</v>
      </c>
    </row>
    <row r="73" spans="1:24" ht="75" customHeight="1">
      <c r="A73" s="343" t="s">
        <v>544</v>
      </c>
      <c r="B73" s="343" t="s">
        <v>545</v>
      </c>
      <c r="C73" s="259"/>
      <c r="D73" s="216" t="s">
        <v>652</v>
      </c>
      <c r="E73" s="221" t="s">
        <v>744</v>
      </c>
      <c r="F73" s="324" t="s">
        <v>800</v>
      </c>
      <c r="G73" s="233"/>
      <c r="H73" s="125"/>
      <c r="I73" s="52">
        <v>1</v>
      </c>
      <c r="J73" s="59">
        <v>150</v>
      </c>
      <c r="K73" s="53" t="s">
        <v>22</v>
      </c>
      <c r="L73" s="53" t="s">
        <v>108</v>
      </c>
      <c r="M73" s="54">
        <v>4</v>
      </c>
      <c r="N73" s="55">
        <v>150</v>
      </c>
      <c r="O73" s="180"/>
      <c r="P73" s="397">
        <v>287</v>
      </c>
      <c r="Q73" s="398">
        <f t="shared" ref="Q73:Q112" si="16">P73*(1-Q$1)</f>
        <v>287</v>
      </c>
      <c r="R73" s="269">
        <f t="shared" si="14"/>
        <v>43050</v>
      </c>
      <c r="S73" s="358"/>
      <c r="T73" s="356"/>
      <c r="U73" s="357">
        <f t="shared" ref="U73" si="17">Q73*T73*N73</f>
        <v>0</v>
      </c>
    </row>
    <row r="74" spans="1:24" ht="75" customHeight="1">
      <c r="A74" s="343" t="s">
        <v>1002</v>
      </c>
      <c r="B74" s="343" t="s">
        <v>488</v>
      </c>
      <c r="C74" s="14"/>
      <c r="D74" s="216" t="s">
        <v>496</v>
      </c>
      <c r="E74" s="221" t="s">
        <v>704</v>
      </c>
      <c r="F74" s="393"/>
      <c r="G74" s="157"/>
      <c r="H74" s="126"/>
      <c r="I74" s="10">
        <v>1</v>
      </c>
      <c r="J74" s="14">
        <v>120</v>
      </c>
      <c r="K74" s="23" t="s">
        <v>13</v>
      </c>
      <c r="L74" s="12" t="s">
        <v>29</v>
      </c>
      <c r="M74" s="61">
        <v>1</v>
      </c>
      <c r="N74" s="62">
        <v>144</v>
      </c>
      <c r="O74" s="180"/>
      <c r="P74" s="392">
        <v>279</v>
      </c>
      <c r="Q74" s="276">
        <f t="shared" si="16"/>
        <v>279</v>
      </c>
      <c r="R74" s="385">
        <f t="shared" si="14"/>
        <v>40176</v>
      </c>
      <c r="T74" s="356"/>
      <c r="U74" s="357">
        <f t="shared" si="15"/>
        <v>0</v>
      </c>
      <c r="X74" s="394"/>
    </row>
    <row r="75" spans="1:24" s="9" customFormat="1" ht="75" customHeight="1">
      <c r="A75" s="343" t="s">
        <v>474</v>
      </c>
      <c r="B75" s="343" t="s">
        <v>490</v>
      </c>
      <c r="C75" s="14"/>
      <c r="D75" s="216" t="s">
        <v>497</v>
      </c>
      <c r="E75" s="221" t="s">
        <v>919</v>
      </c>
      <c r="F75" s="328"/>
      <c r="G75" s="157"/>
      <c r="H75" s="126"/>
      <c r="I75" s="10">
        <v>7</v>
      </c>
      <c r="J75" s="14">
        <v>300</v>
      </c>
      <c r="K75" s="23" t="s">
        <v>13</v>
      </c>
      <c r="L75" s="12" t="s">
        <v>131</v>
      </c>
      <c r="M75" s="61">
        <v>1</v>
      </c>
      <c r="N75" s="62">
        <v>6</v>
      </c>
      <c r="O75" s="180"/>
      <c r="P75" s="264">
        <v>3762</v>
      </c>
      <c r="Q75" s="276">
        <f t="shared" si="16"/>
        <v>3762</v>
      </c>
      <c r="R75" s="269">
        <f t="shared" si="14"/>
        <v>22572</v>
      </c>
      <c r="S75" s="358"/>
      <c r="T75" s="356"/>
      <c r="U75" s="357">
        <f t="shared" si="15"/>
        <v>0</v>
      </c>
    </row>
    <row r="76" spans="1:24" ht="75" customHeight="1">
      <c r="A76" s="343" t="s">
        <v>109</v>
      </c>
      <c r="B76" s="343" t="s">
        <v>110</v>
      </c>
      <c r="C76" s="14"/>
      <c r="D76" s="216" t="s">
        <v>112</v>
      </c>
      <c r="E76" s="221" t="s">
        <v>753</v>
      </c>
      <c r="F76" s="322"/>
      <c r="G76" s="157"/>
      <c r="H76" s="126"/>
      <c r="I76" s="10">
        <v>1</v>
      </c>
      <c r="J76" s="14">
        <v>100</v>
      </c>
      <c r="K76" s="12" t="s">
        <v>13</v>
      </c>
      <c r="L76" s="12" t="s">
        <v>111</v>
      </c>
      <c r="M76" s="61">
        <v>1</v>
      </c>
      <c r="N76" s="62">
        <v>72</v>
      </c>
      <c r="O76" s="180"/>
      <c r="P76" s="264">
        <v>215</v>
      </c>
      <c r="Q76" s="276">
        <f>P76*(1-Q$1)</f>
        <v>215</v>
      </c>
      <c r="R76" s="269">
        <f t="shared" si="14"/>
        <v>15480</v>
      </c>
      <c r="S76" s="358"/>
      <c r="T76" s="356"/>
      <c r="U76" s="357">
        <f t="shared" si="15"/>
        <v>0</v>
      </c>
    </row>
    <row r="77" spans="1:24" ht="75" customHeight="1">
      <c r="A77" s="343" t="s">
        <v>960</v>
      </c>
      <c r="B77" s="343" t="s">
        <v>961</v>
      </c>
      <c r="C77" s="340"/>
      <c r="D77" s="335" t="s">
        <v>1044</v>
      </c>
      <c r="E77" s="221" t="s">
        <v>1043</v>
      </c>
      <c r="F77" s="342" t="s">
        <v>967</v>
      </c>
      <c r="G77" s="233"/>
      <c r="H77" s="125"/>
      <c r="I77" s="52">
        <v>2</v>
      </c>
      <c r="J77" s="59">
        <v>100</v>
      </c>
      <c r="K77" s="53" t="s">
        <v>13</v>
      </c>
      <c r="L77" s="53" t="s">
        <v>29</v>
      </c>
      <c r="M77" s="54">
        <v>4</v>
      </c>
      <c r="N77" s="55">
        <v>144</v>
      </c>
      <c r="O77" s="180"/>
      <c r="P77" s="264">
        <v>293</v>
      </c>
      <c r="Q77" s="276">
        <f>P77*(1-Q$1)</f>
        <v>293</v>
      </c>
      <c r="R77" s="269">
        <f t="shared" si="14"/>
        <v>42192</v>
      </c>
      <c r="S77" s="358"/>
      <c r="T77" s="356"/>
      <c r="U77" s="357">
        <f t="shared" si="15"/>
        <v>0</v>
      </c>
    </row>
    <row r="78" spans="1:24" ht="75" customHeight="1">
      <c r="A78" s="343" t="s">
        <v>113</v>
      </c>
      <c r="B78" s="343" t="s">
        <v>114</v>
      </c>
      <c r="C78" s="14"/>
      <c r="D78" s="216" t="s">
        <v>116</v>
      </c>
      <c r="E78" s="221" t="s">
        <v>754</v>
      </c>
      <c r="F78" s="324"/>
      <c r="G78" s="157"/>
      <c r="H78" s="126"/>
      <c r="I78" s="10">
        <v>1</v>
      </c>
      <c r="J78" s="14">
        <v>200</v>
      </c>
      <c r="K78" s="36" t="s">
        <v>13</v>
      </c>
      <c r="L78" s="12" t="s">
        <v>115</v>
      </c>
      <c r="M78" s="61">
        <v>1</v>
      </c>
      <c r="N78" s="62">
        <v>48</v>
      </c>
      <c r="O78" s="180"/>
      <c r="P78" s="264">
        <v>764</v>
      </c>
      <c r="Q78" s="276">
        <f t="shared" si="16"/>
        <v>764</v>
      </c>
      <c r="R78" s="269">
        <f t="shared" si="14"/>
        <v>36672</v>
      </c>
      <c r="S78" s="358"/>
      <c r="T78" s="356"/>
      <c r="U78" s="357">
        <f t="shared" si="15"/>
        <v>0</v>
      </c>
    </row>
    <row r="79" spans="1:24" ht="75" customHeight="1">
      <c r="A79" s="343" t="s">
        <v>798</v>
      </c>
      <c r="B79" s="343" t="s">
        <v>799</v>
      </c>
      <c r="C79" s="14"/>
      <c r="D79" s="216" t="s">
        <v>880</v>
      </c>
      <c r="E79" s="221" t="s">
        <v>917</v>
      </c>
      <c r="F79" s="332" t="s">
        <v>970</v>
      </c>
      <c r="G79" s="157"/>
      <c r="H79" s="126"/>
      <c r="I79" s="10">
        <v>4</v>
      </c>
      <c r="J79" s="14">
        <v>150</v>
      </c>
      <c r="K79" s="36" t="s">
        <v>13</v>
      </c>
      <c r="L79" s="12" t="s">
        <v>241</v>
      </c>
      <c r="M79" s="61">
        <v>1</v>
      </c>
      <c r="N79" s="62">
        <v>16</v>
      </c>
      <c r="O79" s="180"/>
      <c r="P79" s="264">
        <v>1916</v>
      </c>
      <c r="Q79" s="276">
        <f t="shared" si="16"/>
        <v>1916</v>
      </c>
      <c r="R79" s="269">
        <f t="shared" si="14"/>
        <v>30656</v>
      </c>
      <c r="S79" s="358"/>
      <c r="T79" s="356"/>
      <c r="U79" s="357">
        <f t="shared" si="15"/>
        <v>0</v>
      </c>
    </row>
    <row r="80" spans="1:24" ht="75" customHeight="1">
      <c r="A80" s="343" t="s">
        <v>117</v>
      </c>
      <c r="B80" s="343" t="s">
        <v>118</v>
      </c>
      <c r="C80" s="56"/>
      <c r="D80" s="216" t="s">
        <v>480</v>
      </c>
      <c r="E80" s="221" t="s">
        <v>705</v>
      </c>
      <c r="F80" s="341" t="s">
        <v>973</v>
      </c>
      <c r="G80" s="231"/>
      <c r="H80" s="56"/>
      <c r="I80" s="30">
        <v>1</v>
      </c>
      <c r="J80" s="61">
        <v>120</v>
      </c>
      <c r="K80" s="12" t="s">
        <v>13</v>
      </c>
      <c r="L80" s="12" t="s">
        <v>119</v>
      </c>
      <c r="M80" s="61">
        <v>1</v>
      </c>
      <c r="N80" s="62">
        <v>96</v>
      </c>
      <c r="O80" s="180"/>
      <c r="P80" s="264">
        <v>342</v>
      </c>
      <c r="Q80" s="276">
        <f t="shared" si="16"/>
        <v>342</v>
      </c>
      <c r="R80" s="269">
        <f t="shared" si="14"/>
        <v>32832</v>
      </c>
      <c r="S80" s="358"/>
      <c r="T80" s="356"/>
      <c r="U80" s="357">
        <f t="shared" si="15"/>
        <v>0</v>
      </c>
    </row>
    <row r="81" spans="1:24" ht="75" customHeight="1">
      <c r="A81" s="343" t="s">
        <v>1003</v>
      </c>
      <c r="B81" s="343" t="s">
        <v>1004</v>
      </c>
      <c r="C81" s="14"/>
      <c r="D81" s="216" t="s">
        <v>1005</v>
      </c>
      <c r="E81" s="221" t="s">
        <v>1006</v>
      </c>
      <c r="F81" s="393"/>
      <c r="G81" s="157"/>
      <c r="H81" s="126"/>
      <c r="I81" s="10">
        <v>3</v>
      </c>
      <c r="J81" s="14">
        <v>150</v>
      </c>
      <c r="K81" s="12" t="s">
        <v>13</v>
      </c>
      <c r="L81" s="12" t="s">
        <v>29</v>
      </c>
      <c r="M81" s="61">
        <v>1</v>
      </c>
      <c r="N81" s="62">
        <v>144</v>
      </c>
      <c r="O81" s="180"/>
      <c r="P81" s="392">
        <v>422</v>
      </c>
      <c r="Q81" s="276">
        <f t="shared" si="16"/>
        <v>422</v>
      </c>
      <c r="R81" s="385">
        <f t="shared" si="14"/>
        <v>60768</v>
      </c>
      <c r="S81" s="358"/>
      <c r="T81" s="356"/>
      <c r="U81" s="357">
        <f t="shared" si="15"/>
        <v>0</v>
      </c>
      <c r="X81" s="394"/>
    </row>
    <row r="82" spans="1:24" ht="75" customHeight="1">
      <c r="A82" s="343" t="s">
        <v>120</v>
      </c>
      <c r="B82" s="343" t="s">
        <v>121</v>
      </c>
      <c r="C82" s="56"/>
      <c r="D82" s="216" t="s">
        <v>481</v>
      </c>
      <c r="E82" s="221" t="s">
        <v>706</v>
      </c>
      <c r="F82" s="322"/>
      <c r="G82" s="231"/>
      <c r="H82" s="56"/>
      <c r="I82" s="10">
        <v>5</v>
      </c>
      <c r="J82" s="14">
        <v>220</v>
      </c>
      <c r="K82" s="12" t="s">
        <v>13</v>
      </c>
      <c r="L82" s="12" t="s">
        <v>122</v>
      </c>
      <c r="M82" s="61">
        <v>1</v>
      </c>
      <c r="N82" s="62">
        <v>36</v>
      </c>
      <c r="O82" s="180"/>
      <c r="P82" s="264">
        <v>894</v>
      </c>
      <c r="Q82" s="276">
        <f t="shared" si="16"/>
        <v>894</v>
      </c>
      <c r="R82" s="269">
        <f t="shared" si="14"/>
        <v>32184</v>
      </c>
      <c r="S82" s="358"/>
      <c r="T82" s="356"/>
      <c r="U82" s="357">
        <f t="shared" si="15"/>
        <v>0</v>
      </c>
    </row>
    <row r="83" spans="1:24" ht="75" customHeight="1">
      <c r="A83" s="343" t="s">
        <v>123</v>
      </c>
      <c r="B83" s="343" t="s">
        <v>124</v>
      </c>
      <c r="C83" s="14"/>
      <c r="D83" s="216" t="s">
        <v>126</v>
      </c>
      <c r="E83" s="221" t="s">
        <v>918</v>
      </c>
      <c r="F83" s="322"/>
      <c r="G83" s="157"/>
      <c r="H83" s="126"/>
      <c r="I83" s="10">
        <v>3</v>
      </c>
      <c r="J83" s="14">
        <v>200</v>
      </c>
      <c r="K83" s="12" t="s">
        <v>13</v>
      </c>
      <c r="L83" s="12" t="s">
        <v>125</v>
      </c>
      <c r="M83" s="61">
        <v>1</v>
      </c>
      <c r="N83" s="62">
        <v>48</v>
      </c>
      <c r="O83" s="180"/>
      <c r="P83" s="264">
        <v>592</v>
      </c>
      <c r="Q83" s="276">
        <f t="shared" si="16"/>
        <v>592</v>
      </c>
      <c r="R83" s="269">
        <f t="shared" si="14"/>
        <v>28416</v>
      </c>
      <c r="S83" s="358"/>
      <c r="T83" s="356"/>
      <c r="U83" s="357">
        <f t="shared" si="15"/>
        <v>0</v>
      </c>
    </row>
    <row r="84" spans="1:24" ht="75" customHeight="1">
      <c r="A84" s="343" t="s">
        <v>127</v>
      </c>
      <c r="B84" s="343" t="s">
        <v>128</v>
      </c>
      <c r="C84" s="14"/>
      <c r="D84" s="216" t="s">
        <v>130</v>
      </c>
      <c r="E84" s="221" t="s">
        <v>755</v>
      </c>
      <c r="F84" s="322"/>
      <c r="G84" s="157"/>
      <c r="H84" s="126"/>
      <c r="I84" s="10">
        <v>5</v>
      </c>
      <c r="J84" s="14">
        <v>150</v>
      </c>
      <c r="K84" s="12" t="s">
        <v>13</v>
      </c>
      <c r="L84" s="12" t="s">
        <v>129</v>
      </c>
      <c r="M84" s="61">
        <v>1</v>
      </c>
      <c r="N84" s="62">
        <v>10</v>
      </c>
      <c r="O84" s="180"/>
      <c r="P84" s="264">
        <v>2868</v>
      </c>
      <c r="Q84" s="276">
        <f t="shared" si="16"/>
        <v>2868</v>
      </c>
      <c r="R84" s="269">
        <f t="shared" si="14"/>
        <v>28680</v>
      </c>
      <c r="S84" s="358"/>
      <c r="T84" s="356"/>
      <c r="U84" s="357">
        <f t="shared" si="15"/>
        <v>0</v>
      </c>
    </row>
    <row r="85" spans="1:24" s="9" customFormat="1" ht="75" customHeight="1">
      <c r="A85" s="343" t="s">
        <v>475</v>
      </c>
      <c r="B85" s="343" t="s">
        <v>489</v>
      </c>
      <c r="C85" s="14"/>
      <c r="D85" s="216" t="s">
        <v>503</v>
      </c>
      <c r="E85" s="221" t="s">
        <v>707</v>
      </c>
      <c r="F85" s="341" t="s">
        <v>973</v>
      </c>
      <c r="G85" s="157"/>
      <c r="H85" s="126"/>
      <c r="I85" s="10">
        <v>6</v>
      </c>
      <c r="J85" s="14">
        <v>210</v>
      </c>
      <c r="K85" s="23" t="s">
        <v>13</v>
      </c>
      <c r="L85" s="12" t="s">
        <v>133</v>
      </c>
      <c r="M85" s="61">
        <v>1</v>
      </c>
      <c r="N85" s="62">
        <v>12</v>
      </c>
      <c r="O85" s="180"/>
      <c r="P85" s="264">
        <v>2610</v>
      </c>
      <c r="Q85" s="276">
        <f t="shared" si="16"/>
        <v>2610</v>
      </c>
      <c r="R85" s="269">
        <f t="shared" si="14"/>
        <v>31320</v>
      </c>
      <c r="S85" s="358"/>
      <c r="T85" s="356"/>
      <c r="U85" s="357">
        <f t="shared" si="15"/>
        <v>0</v>
      </c>
    </row>
    <row r="86" spans="1:24" ht="21">
      <c r="A86" s="257" t="s">
        <v>134</v>
      </c>
      <c r="B86" s="249"/>
      <c r="C86" s="250"/>
      <c r="D86" s="251"/>
      <c r="E86" s="251"/>
      <c r="F86" s="320"/>
      <c r="G86" s="279"/>
      <c r="H86" s="280"/>
      <c r="I86" s="281"/>
      <c r="J86" s="281"/>
      <c r="K86" s="282"/>
      <c r="L86" s="282"/>
      <c r="M86" s="283"/>
      <c r="N86" s="283"/>
      <c r="O86" s="283"/>
      <c r="P86" s="298"/>
      <c r="Q86" s="300"/>
      <c r="R86" s="287"/>
      <c r="S86" s="358"/>
      <c r="T86" s="379"/>
      <c r="U86" s="360"/>
    </row>
    <row r="87" spans="1:24" ht="75" customHeight="1">
      <c r="A87" s="343" t="s">
        <v>135</v>
      </c>
      <c r="B87" s="343" t="s">
        <v>136</v>
      </c>
      <c r="C87" s="11"/>
      <c r="D87" s="216" t="s">
        <v>137</v>
      </c>
      <c r="E87" s="221" t="s">
        <v>708</v>
      </c>
      <c r="F87" s="324"/>
      <c r="G87" s="232">
        <v>1</v>
      </c>
      <c r="H87" s="57">
        <v>10</v>
      </c>
      <c r="I87" s="39">
        <v>4</v>
      </c>
      <c r="J87" s="39">
        <v>175</v>
      </c>
      <c r="K87" s="63" t="s">
        <v>13</v>
      </c>
      <c r="L87" s="23" t="s">
        <v>133</v>
      </c>
      <c r="M87" s="64">
        <v>1</v>
      </c>
      <c r="N87" s="65">
        <v>12</v>
      </c>
      <c r="O87" s="179" t="s">
        <v>520</v>
      </c>
      <c r="P87" s="264">
        <v>2346</v>
      </c>
      <c r="Q87" s="276">
        <f t="shared" si="16"/>
        <v>2346</v>
      </c>
      <c r="R87" s="269">
        <f>P87*N87</f>
        <v>28152</v>
      </c>
      <c r="S87" s="358"/>
      <c r="T87" s="356"/>
      <c r="U87" s="357">
        <f t="shared" si="15"/>
        <v>0</v>
      </c>
    </row>
    <row r="88" spans="1:24" ht="21">
      <c r="A88" s="248" t="s">
        <v>138</v>
      </c>
      <c r="B88" s="249"/>
      <c r="C88" s="250"/>
      <c r="D88" s="251"/>
      <c r="E88" s="251"/>
      <c r="F88" s="317"/>
      <c r="G88" s="279"/>
      <c r="H88" s="280"/>
      <c r="I88" s="308"/>
      <c r="J88" s="281"/>
      <c r="K88" s="282"/>
      <c r="L88" s="282"/>
      <c r="M88" s="283"/>
      <c r="N88" s="283"/>
      <c r="O88" s="283"/>
      <c r="P88" s="298"/>
      <c r="Q88" s="300"/>
      <c r="R88" s="287"/>
      <c r="S88" s="358"/>
      <c r="T88" s="379"/>
      <c r="U88" s="360"/>
    </row>
    <row r="89" spans="1:24" ht="75" customHeight="1">
      <c r="A89" s="343" t="s">
        <v>493</v>
      </c>
      <c r="B89" s="343" t="s">
        <v>494</v>
      </c>
      <c r="C89" s="11"/>
      <c r="D89" s="216" t="s">
        <v>498</v>
      </c>
      <c r="E89" s="221" t="s">
        <v>830</v>
      </c>
      <c r="F89" s="328"/>
      <c r="G89" s="231">
        <v>0.3</v>
      </c>
      <c r="H89" s="130">
        <v>30</v>
      </c>
      <c r="I89" s="26">
        <v>2</v>
      </c>
      <c r="J89" s="66">
        <v>540</v>
      </c>
      <c r="K89" s="12" t="s">
        <v>13</v>
      </c>
      <c r="L89" s="12" t="s">
        <v>495</v>
      </c>
      <c r="M89" s="61">
        <v>1</v>
      </c>
      <c r="N89" s="62">
        <v>432</v>
      </c>
      <c r="O89" s="174"/>
      <c r="P89" s="264">
        <v>93</v>
      </c>
      <c r="Q89" s="276">
        <f t="shared" si="16"/>
        <v>93</v>
      </c>
      <c r="R89" s="269">
        <f t="shared" ref="R89:R106" si="18">P89*N89</f>
        <v>40176</v>
      </c>
      <c r="S89" s="358"/>
      <c r="T89" s="356"/>
      <c r="U89" s="357">
        <f t="shared" ref="U89" si="19">Q89*T89*N89</f>
        <v>0</v>
      </c>
    </row>
    <row r="90" spans="1:24" ht="75" customHeight="1">
      <c r="A90" s="343" t="s">
        <v>546</v>
      </c>
      <c r="B90" s="343" t="s">
        <v>547</v>
      </c>
      <c r="C90" s="259"/>
      <c r="D90" s="216" t="s">
        <v>653</v>
      </c>
      <c r="E90" s="221" t="s">
        <v>709</v>
      </c>
      <c r="F90" s="393" t="s">
        <v>999</v>
      </c>
      <c r="G90" s="231">
        <v>0.4</v>
      </c>
      <c r="H90" s="130">
        <v>140</v>
      </c>
      <c r="I90" s="26">
        <v>3</v>
      </c>
      <c r="J90" s="66">
        <v>680</v>
      </c>
      <c r="K90" s="12" t="s">
        <v>13</v>
      </c>
      <c r="L90" s="12" t="s">
        <v>132</v>
      </c>
      <c r="M90" s="12" t="s">
        <v>20</v>
      </c>
      <c r="N90" s="62">
        <v>24</v>
      </c>
      <c r="O90" s="174"/>
      <c r="P90" s="392">
        <v>2119</v>
      </c>
      <c r="Q90" s="276">
        <f t="shared" si="16"/>
        <v>2119</v>
      </c>
      <c r="R90" s="385">
        <f t="shared" si="18"/>
        <v>50856</v>
      </c>
      <c r="S90" s="358"/>
      <c r="T90" s="356"/>
      <c r="U90" s="357">
        <f t="shared" si="15"/>
        <v>0</v>
      </c>
      <c r="X90" s="394"/>
    </row>
    <row r="91" spans="1:24" ht="75" customHeight="1">
      <c r="A91" s="343" t="s">
        <v>548</v>
      </c>
      <c r="B91" s="343" t="s">
        <v>549</v>
      </c>
      <c r="C91" s="259"/>
      <c r="D91" s="216" t="s">
        <v>654</v>
      </c>
      <c r="E91" s="221" t="s">
        <v>756</v>
      </c>
      <c r="F91" s="393" t="s">
        <v>999</v>
      </c>
      <c r="G91" s="231">
        <v>0.4</v>
      </c>
      <c r="H91" s="130">
        <v>320</v>
      </c>
      <c r="I91" s="26">
        <v>3</v>
      </c>
      <c r="J91" s="66">
        <v>830</v>
      </c>
      <c r="K91" s="12" t="s">
        <v>13</v>
      </c>
      <c r="L91" s="12" t="s">
        <v>133</v>
      </c>
      <c r="M91" s="12" t="s">
        <v>20</v>
      </c>
      <c r="N91" s="62">
        <v>12</v>
      </c>
      <c r="O91" s="174"/>
      <c r="P91" s="392">
        <v>4405</v>
      </c>
      <c r="Q91" s="276">
        <f t="shared" si="16"/>
        <v>4405</v>
      </c>
      <c r="R91" s="385">
        <f t="shared" si="18"/>
        <v>52860</v>
      </c>
      <c r="S91" s="358"/>
      <c r="T91" s="356"/>
      <c r="U91" s="357">
        <f t="shared" si="15"/>
        <v>0</v>
      </c>
      <c r="X91" s="394"/>
    </row>
    <row r="92" spans="1:24" ht="75" customHeight="1">
      <c r="A92" s="343" t="s">
        <v>139</v>
      </c>
      <c r="B92" s="343" t="s">
        <v>140</v>
      </c>
      <c r="C92" s="11"/>
      <c r="D92" s="216" t="s">
        <v>141</v>
      </c>
      <c r="E92" s="221" t="s">
        <v>710</v>
      </c>
      <c r="F92" s="393" t="s">
        <v>999</v>
      </c>
      <c r="G92" s="231">
        <v>0.8</v>
      </c>
      <c r="H92" s="130">
        <v>5</v>
      </c>
      <c r="I92" s="26">
        <v>5</v>
      </c>
      <c r="J92" s="66">
        <v>650</v>
      </c>
      <c r="K92" s="12" t="s">
        <v>13</v>
      </c>
      <c r="L92" s="12" t="s">
        <v>119</v>
      </c>
      <c r="M92" s="61">
        <v>1</v>
      </c>
      <c r="N92" s="62">
        <v>96</v>
      </c>
      <c r="O92" s="174"/>
      <c r="P92" s="392">
        <v>409</v>
      </c>
      <c r="Q92" s="276">
        <f t="shared" si="16"/>
        <v>409</v>
      </c>
      <c r="R92" s="385">
        <f t="shared" si="18"/>
        <v>39264</v>
      </c>
      <c r="S92" s="358"/>
      <c r="T92" s="356"/>
      <c r="U92" s="357">
        <f t="shared" si="15"/>
        <v>0</v>
      </c>
      <c r="X92" s="394"/>
    </row>
    <row r="93" spans="1:24" ht="75" customHeight="1">
      <c r="A93" s="343" t="s">
        <v>142</v>
      </c>
      <c r="B93" s="343" t="s">
        <v>143</v>
      </c>
      <c r="C93" s="11"/>
      <c r="D93" s="216" t="s">
        <v>144</v>
      </c>
      <c r="E93" s="221" t="s">
        <v>711</v>
      </c>
      <c r="F93" s="324"/>
      <c r="G93" s="231">
        <v>0.8</v>
      </c>
      <c r="H93" s="56">
        <v>5</v>
      </c>
      <c r="I93" s="30">
        <v>5</v>
      </c>
      <c r="J93" s="61">
        <v>650</v>
      </c>
      <c r="K93" s="12" t="s">
        <v>13</v>
      </c>
      <c r="L93" s="12" t="s">
        <v>119</v>
      </c>
      <c r="M93" s="61">
        <v>1</v>
      </c>
      <c r="N93" s="62">
        <v>96</v>
      </c>
      <c r="O93" s="174"/>
      <c r="P93" s="264">
        <v>431</v>
      </c>
      <c r="Q93" s="276">
        <f t="shared" si="16"/>
        <v>431</v>
      </c>
      <c r="R93" s="269">
        <f t="shared" si="18"/>
        <v>41376</v>
      </c>
      <c r="S93" s="358"/>
      <c r="T93" s="356"/>
      <c r="U93" s="357">
        <f t="shared" ref="U93" si="20">Q93*T93*N93</f>
        <v>0</v>
      </c>
    </row>
    <row r="94" spans="1:24" ht="75" customHeight="1">
      <c r="A94" s="343" t="s">
        <v>145</v>
      </c>
      <c r="B94" s="343" t="s">
        <v>146</v>
      </c>
      <c r="C94" s="11"/>
      <c r="D94" s="216" t="s">
        <v>147</v>
      </c>
      <c r="E94" s="221" t="s">
        <v>712</v>
      </c>
      <c r="F94" s="324"/>
      <c r="G94" s="231">
        <v>0.8</v>
      </c>
      <c r="H94" s="56">
        <v>5</v>
      </c>
      <c r="I94" s="30">
        <v>5</v>
      </c>
      <c r="J94" s="61">
        <v>650</v>
      </c>
      <c r="K94" s="12" t="s">
        <v>13</v>
      </c>
      <c r="L94" s="12" t="s">
        <v>119</v>
      </c>
      <c r="M94" s="61">
        <v>1</v>
      </c>
      <c r="N94" s="62">
        <v>96</v>
      </c>
      <c r="O94" s="174"/>
      <c r="P94" s="264">
        <v>431</v>
      </c>
      <c r="Q94" s="276">
        <f t="shared" si="16"/>
        <v>431</v>
      </c>
      <c r="R94" s="269">
        <f t="shared" si="18"/>
        <v>41376</v>
      </c>
      <c r="S94" s="358"/>
      <c r="T94" s="356"/>
      <c r="U94" s="357">
        <f t="shared" si="15"/>
        <v>0</v>
      </c>
    </row>
    <row r="95" spans="1:24" ht="75" customHeight="1">
      <c r="A95" s="343" t="s">
        <v>148</v>
      </c>
      <c r="B95" s="343" t="s">
        <v>149</v>
      </c>
      <c r="C95" s="11"/>
      <c r="D95" s="216" t="s">
        <v>150</v>
      </c>
      <c r="E95" s="221" t="s">
        <v>713</v>
      </c>
      <c r="F95" s="341" t="s">
        <v>973</v>
      </c>
      <c r="G95" s="231">
        <v>0.8</v>
      </c>
      <c r="H95" s="56">
        <v>5</v>
      </c>
      <c r="I95" s="30">
        <v>1</v>
      </c>
      <c r="J95" s="61">
        <v>480</v>
      </c>
      <c r="K95" s="12" t="s">
        <v>13</v>
      </c>
      <c r="L95" s="12" t="s">
        <v>119</v>
      </c>
      <c r="M95" s="61">
        <v>1</v>
      </c>
      <c r="N95" s="62">
        <v>96</v>
      </c>
      <c r="O95" s="174"/>
      <c r="P95" s="264">
        <v>295</v>
      </c>
      <c r="Q95" s="276">
        <f t="shared" si="16"/>
        <v>295</v>
      </c>
      <c r="R95" s="269">
        <f t="shared" si="18"/>
        <v>28320</v>
      </c>
      <c r="S95" s="358"/>
      <c r="T95" s="356"/>
      <c r="U95" s="357">
        <f t="shared" si="15"/>
        <v>0</v>
      </c>
    </row>
    <row r="96" spans="1:24" ht="75" customHeight="1">
      <c r="A96" s="343" t="s">
        <v>151</v>
      </c>
      <c r="B96" s="343" t="s">
        <v>152</v>
      </c>
      <c r="C96" s="11"/>
      <c r="D96" s="216" t="s">
        <v>153</v>
      </c>
      <c r="E96" s="221" t="s">
        <v>714</v>
      </c>
      <c r="F96" s="341" t="s">
        <v>973</v>
      </c>
      <c r="G96" s="231">
        <v>0.8</v>
      </c>
      <c r="H96" s="56">
        <v>8</v>
      </c>
      <c r="I96" s="30">
        <v>4</v>
      </c>
      <c r="J96" s="61">
        <v>750</v>
      </c>
      <c r="K96" s="12" t="s">
        <v>13</v>
      </c>
      <c r="L96" s="12" t="s">
        <v>119</v>
      </c>
      <c r="M96" s="61">
        <v>1</v>
      </c>
      <c r="N96" s="62">
        <v>96</v>
      </c>
      <c r="O96" s="174"/>
      <c r="P96" s="397">
        <v>465</v>
      </c>
      <c r="Q96" s="398">
        <f t="shared" si="16"/>
        <v>465</v>
      </c>
      <c r="R96" s="269">
        <f t="shared" si="18"/>
        <v>44640</v>
      </c>
      <c r="S96" s="358"/>
      <c r="T96" s="356"/>
      <c r="U96" s="357">
        <f t="shared" si="15"/>
        <v>0</v>
      </c>
    </row>
    <row r="97" spans="1:24" s="70" customFormat="1" ht="75" customHeight="1">
      <c r="A97" s="343" t="s">
        <v>154</v>
      </c>
      <c r="B97" s="343" t="s">
        <v>155</v>
      </c>
      <c r="C97" s="67"/>
      <c r="D97" s="218" t="s">
        <v>156</v>
      </c>
      <c r="E97" s="221" t="s">
        <v>715</v>
      </c>
      <c r="F97" s="341" t="s">
        <v>973</v>
      </c>
      <c r="G97" s="239">
        <v>0.8</v>
      </c>
      <c r="H97" s="129">
        <v>8</v>
      </c>
      <c r="I97" s="68">
        <v>4</v>
      </c>
      <c r="J97" s="46">
        <v>750</v>
      </c>
      <c r="K97" s="45" t="s">
        <v>13</v>
      </c>
      <c r="L97" s="45" t="s">
        <v>119</v>
      </c>
      <c r="M97" s="46">
        <v>1</v>
      </c>
      <c r="N97" s="69">
        <v>96</v>
      </c>
      <c r="O97" s="182"/>
      <c r="P97" s="397">
        <v>465</v>
      </c>
      <c r="Q97" s="398">
        <f t="shared" si="16"/>
        <v>465</v>
      </c>
      <c r="R97" s="269">
        <f t="shared" si="18"/>
        <v>44640</v>
      </c>
      <c r="S97" s="358"/>
      <c r="T97" s="356"/>
      <c r="U97" s="357">
        <f t="shared" si="15"/>
        <v>0</v>
      </c>
    </row>
    <row r="98" spans="1:24" ht="75" customHeight="1">
      <c r="A98" s="343" t="s">
        <v>157</v>
      </c>
      <c r="B98" s="343" t="s">
        <v>158</v>
      </c>
      <c r="C98" s="11"/>
      <c r="D98" s="216" t="s">
        <v>159</v>
      </c>
      <c r="E98" s="221" t="s">
        <v>933</v>
      </c>
      <c r="F98" s="341" t="s">
        <v>973</v>
      </c>
      <c r="G98" s="231">
        <v>0.8</v>
      </c>
      <c r="H98" s="56">
        <v>8</v>
      </c>
      <c r="I98" s="10">
        <v>4</v>
      </c>
      <c r="J98" s="14">
        <v>750</v>
      </c>
      <c r="K98" s="12" t="s">
        <v>13</v>
      </c>
      <c r="L98" s="12" t="s">
        <v>119</v>
      </c>
      <c r="M98" s="61">
        <v>1</v>
      </c>
      <c r="N98" s="62">
        <v>96</v>
      </c>
      <c r="O98" s="174"/>
      <c r="P98" s="397">
        <v>465</v>
      </c>
      <c r="Q98" s="398">
        <f t="shared" si="16"/>
        <v>465</v>
      </c>
      <c r="R98" s="269">
        <f t="shared" si="18"/>
        <v>44640</v>
      </c>
      <c r="S98" s="358"/>
      <c r="T98" s="356"/>
      <c r="U98" s="357">
        <f t="shared" si="15"/>
        <v>0</v>
      </c>
    </row>
    <row r="99" spans="1:24" ht="75" customHeight="1">
      <c r="A99" s="343" t="s">
        <v>160</v>
      </c>
      <c r="B99" s="343" t="s">
        <v>161</v>
      </c>
      <c r="C99" s="11"/>
      <c r="D99" s="216" t="s">
        <v>163</v>
      </c>
      <c r="E99" s="334" t="s">
        <v>895</v>
      </c>
      <c r="F99" s="341" t="s">
        <v>973</v>
      </c>
      <c r="G99" s="231">
        <v>1</v>
      </c>
      <c r="H99" s="56">
        <v>8</v>
      </c>
      <c r="I99" s="10">
        <v>4</v>
      </c>
      <c r="J99" s="14">
        <v>850</v>
      </c>
      <c r="K99" s="12" t="s">
        <v>13</v>
      </c>
      <c r="L99" s="12" t="s">
        <v>162</v>
      </c>
      <c r="M99" s="61">
        <v>1</v>
      </c>
      <c r="N99" s="62">
        <v>44</v>
      </c>
      <c r="O99" s="174"/>
      <c r="P99" s="264">
        <v>987</v>
      </c>
      <c r="Q99" s="276">
        <f t="shared" si="16"/>
        <v>987</v>
      </c>
      <c r="R99" s="269">
        <f t="shared" si="18"/>
        <v>43428</v>
      </c>
      <c r="S99" s="358"/>
      <c r="T99" s="356"/>
      <c r="U99" s="357">
        <f t="shared" si="15"/>
        <v>0</v>
      </c>
    </row>
    <row r="100" spans="1:24" ht="75" customHeight="1">
      <c r="A100" s="343" t="s">
        <v>164</v>
      </c>
      <c r="B100" s="343" t="s">
        <v>814</v>
      </c>
      <c r="C100" s="11"/>
      <c r="D100" s="216" t="s">
        <v>165</v>
      </c>
      <c r="E100" s="221" t="s">
        <v>716</v>
      </c>
      <c r="F100" s="341" t="s">
        <v>973</v>
      </c>
      <c r="G100" s="231">
        <v>1</v>
      </c>
      <c r="H100" s="56">
        <v>8</v>
      </c>
      <c r="I100" s="10">
        <v>4</v>
      </c>
      <c r="J100" s="14">
        <v>850</v>
      </c>
      <c r="K100" s="12" t="s">
        <v>13</v>
      </c>
      <c r="L100" s="12" t="s">
        <v>162</v>
      </c>
      <c r="M100" s="61">
        <v>1</v>
      </c>
      <c r="N100" s="62">
        <v>44</v>
      </c>
      <c r="O100" s="174"/>
      <c r="P100" s="264">
        <v>987</v>
      </c>
      <c r="Q100" s="276">
        <f t="shared" si="16"/>
        <v>987</v>
      </c>
      <c r="R100" s="269">
        <f t="shared" si="18"/>
        <v>43428</v>
      </c>
      <c r="S100" s="358"/>
      <c r="T100" s="356"/>
      <c r="U100" s="357">
        <f t="shared" si="15"/>
        <v>0</v>
      </c>
    </row>
    <row r="101" spans="1:24" s="9" customFormat="1" ht="75" customHeight="1">
      <c r="A101" s="343" t="s">
        <v>166</v>
      </c>
      <c r="B101" s="343" t="s">
        <v>167</v>
      </c>
      <c r="C101" s="11"/>
      <c r="D101" s="216" t="s">
        <v>168</v>
      </c>
      <c r="E101" s="221" t="s">
        <v>717</v>
      </c>
      <c r="F101" s="341" t="s">
        <v>973</v>
      </c>
      <c r="G101" s="231">
        <v>1</v>
      </c>
      <c r="H101" s="56">
        <v>8</v>
      </c>
      <c r="I101" s="10">
        <v>4</v>
      </c>
      <c r="J101" s="14">
        <v>590</v>
      </c>
      <c r="K101" s="12" t="s">
        <v>13</v>
      </c>
      <c r="L101" s="12" t="s">
        <v>162</v>
      </c>
      <c r="M101" s="61">
        <v>1</v>
      </c>
      <c r="N101" s="62">
        <v>44</v>
      </c>
      <c r="O101" s="174"/>
      <c r="P101" s="264">
        <v>744</v>
      </c>
      <c r="Q101" s="276">
        <f t="shared" si="16"/>
        <v>744</v>
      </c>
      <c r="R101" s="269">
        <f t="shared" si="18"/>
        <v>32736</v>
      </c>
      <c r="S101" s="358"/>
      <c r="T101" s="356"/>
      <c r="U101" s="357">
        <f t="shared" si="15"/>
        <v>0</v>
      </c>
    </row>
    <row r="102" spans="1:24" ht="75" customHeight="1">
      <c r="A102" s="343" t="s">
        <v>169</v>
      </c>
      <c r="B102" s="343" t="s">
        <v>815</v>
      </c>
      <c r="C102" s="11"/>
      <c r="D102" s="216" t="s">
        <v>171</v>
      </c>
      <c r="E102" s="221" t="s">
        <v>718</v>
      </c>
      <c r="F102" s="341" t="s">
        <v>973</v>
      </c>
      <c r="G102" s="231">
        <v>1.2</v>
      </c>
      <c r="H102" s="56">
        <v>8</v>
      </c>
      <c r="I102" s="10">
        <v>4</v>
      </c>
      <c r="J102" s="14">
        <v>950</v>
      </c>
      <c r="K102" s="12" t="s">
        <v>13</v>
      </c>
      <c r="L102" s="12" t="s">
        <v>170</v>
      </c>
      <c r="M102" s="61">
        <v>1</v>
      </c>
      <c r="N102" s="62">
        <v>25</v>
      </c>
      <c r="O102" s="174"/>
      <c r="P102" s="264">
        <v>1328</v>
      </c>
      <c r="Q102" s="276">
        <f t="shared" si="16"/>
        <v>1328</v>
      </c>
      <c r="R102" s="269">
        <f t="shared" si="18"/>
        <v>33200</v>
      </c>
      <c r="S102" s="358"/>
      <c r="T102" s="356"/>
      <c r="U102" s="357">
        <f t="shared" si="15"/>
        <v>0</v>
      </c>
    </row>
    <row r="103" spans="1:24" s="71" customFormat="1" ht="75" customHeight="1">
      <c r="A103" s="343" t="s">
        <v>172</v>
      </c>
      <c r="B103" s="343" t="s">
        <v>173</v>
      </c>
      <c r="C103" s="67"/>
      <c r="D103" s="218" t="s">
        <v>174</v>
      </c>
      <c r="E103" s="221" t="s">
        <v>719</v>
      </c>
      <c r="F103" s="341" t="s">
        <v>973</v>
      </c>
      <c r="G103" s="231">
        <v>1.2</v>
      </c>
      <c r="H103" s="129">
        <v>8</v>
      </c>
      <c r="I103" s="43">
        <v>4</v>
      </c>
      <c r="J103" s="14">
        <v>950</v>
      </c>
      <c r="K103" s="45" t="s">
        <v>13</v>
      </c>
      <c r="L103" s="45" t="s">
        <v>170</v>
      </c>
      <c r="M103" s="46">
        <v>1</v>
      </c>
      <c r="N103" s="69">
        <v>25</v>
      </c>
      <c r="O103" s="182"/>
      <c r="P103" s="264">
        <v>1328</v>
      </c>
      <c r="Q103" s="276">
        <f t="shared" si="16"/>
        <v>1328</v>
      </c>
      <c r="R103" s="269">
        <f t="shared" si="18"/>
        <v>33200</v>
      </c>
      <c r="S103" s="358"/>
      <c r="T103" s="356"/>
      <c r="U103" s="357">
        <f t="shared" si="15"/>
        <v>0</v>
      </c>
    </row>
    <row r="104" spans="1:24" s="72" customFormat="1" ht="75" customHeight="1">
      <c r="A104" s="343" t="s">
        <v>175</v>
      </c>
      <c r="B104" s="343" t="s">
        <v>176</v>
      </c>
      <c r="C104" s="11"/>
      <c r="D104" s="216" t="s">
        <v>178</v>
      </c>
      <c r="E104" s="221" t="s">
        <v>940</v>
      </c>
      <c r="F104" s="341" t="s">
        <v>973</v>
      </c>
      <c r="G104" s="231">
        <v>1.5</v>
      </c>
      <c r="H104" s="56">
        <v>8</v>
      </c>
      <c r="I104" s="10">
        <v>4</v>
      </c>
      <c r="J104" s="14">
        <v>780</v>
      </c>
      <c r="K104" s="12" t="s">
        <v>13</v>
      </c>
      <c r="L104" s="12" t="s">
        <v>177</v>
      </c>
      <c r="M104" s="61">
        <v>1</v>
      </c>
      <c r="N104" s="62">
        <v>18</v>
      </c>
      <c r="O104" s="174"/>
      <c r="P104" s="264">
        <v>1675</v>
      </c>
      <c r="Q104" s="276">
        <f t="shared" si="16"/>
        <v>1675</v>
      </c>
      <c r="R104" s="269">
        <f t="shared" si="18"/>
        <v>30150</v>
      </c>
      <c r="S104" s="358"/>
      <c r="T104" s="356"/>
      <c r="U104" s="357">
        <f t="shared" si="15"/>
        <v>0</v>
      </c>
    </row>
    <row r="105" spans="1:24" ht="75" customHeight="1">
      <c r="A105" s="343" t="s">
        <v>550</v>
      </c>
      <c r="B105" s="343" t="s">
        <v>551</v>
      </c>
      <c r="C105" s="259"/>
      <c r="D105" s="216" t="s">
        <v>655</v>
      </c>
      <c r="E105" s="221" t="s">
        <v>720</v>
      </c>
      <c r="F105" s="393" t="s">
        <v>999</v>
      </c>
      <c r="G105" s="231">
        <v>1.2</v>
      </c>
      <c r="H105" s="56">
        <v>10</v>
      </c>
      <c r="I105" s="30">
        <v>5</v>
      </c>
      <c r="J105" s="61">
        <v>950</v>
      </c>
      <c r="K105" s="12" t="s">
        <v>13</v>
      </c>
      <c r="L105" s="12" t="s">
        <v>170</v>
      </c>
      <c r="M105" s="61">
        <v>1</v>
      </c>
      <c r="N105" s="62">
        <v>25</v>
      </c>
      <c r="O105" s="174"/>
      <c r="P105" s="392">
        <v>2032</v>
      </c>
      <c r="Q105" s="276">
        <f t="shared" si="16"/>
        <v>2032</v>
      </c>
      <c r="R105" s="385">
        <f t="shared" si="18"/>
        <v>50800</v>
      </c>
      <c r="S105" s="358"/>
      <c r="T105" s="356"/>
      <c r="U105" s="357">
        <f t="shared" si="15"/>
        <v>0</v>
      </c>
      <c r="X105" s="394"/>
    </row>
    <row r="106" spans="1:24" s="72" customFormat="1" ht="75" customHeight="1">
      <c r="A106" s="343" t="s">
        <v>179</v>
      </c>
      <c r="B106" s="343" t="s">
        <v>180</v>
      </c>
      <c r="C106" s="11"/>
      <c r="D106" s="216" t="s">
        <v>181</v>
      </c>
      <c r="E106" s="221" t="s">
        <v>941</v>
      </c>
      <c r="F106" s="341" t="s">
        <v>973</v>
      </c>
      <c r="G106" s="231">
        <v>1.5</v>
      </c>
      <c r="H106" s="56">
        <v>8</v>
      </c>
      <c r="I106" s="10">
        <v>4</v>
      </c>
      <c r="J106" s="14">
        <v>780</v>
      </c>
      <c r="K106" s="12" t="s">
        <v>13</v>
      </c>
      <c r="L106" s="12" t="s">
        <v>177</v>
      </c>
      <c r="M106" s="61">
        <v>1</v>
      </c>
      <c r="N106" s="62">
        <v>18</v>
      </c>
      <c r="O106" s="174"/>
      <c r="P106" s="264">
        <v>1675</v>
      </c>
      <c r="Q106" s="276">
        <f t="shared" si="16"/>
        <v>1675</v>
      </c>
      <c r="R106" s="269">
        <f t="shared" si="18"/>
        <v>30150</v>
      </c>
      <c r="S106" s="358"/>
      <c r="T106" s="356"/>
      <c r="U106" s="357">
        <f t="shared" si="15"/>
        <v>0</v>
      </c>
    </row>
    <row r="107" spans="1:24" ht="21">
      <c r="A107" s="248" t="s">
        <v>182</v>
      </c>
      <c r="B107" s="249"/>
      <c r="C107" s="250"/>
      <c r="D107" s="251"/>
      <c r="E107" s="251"/>
      <c r="F107" s="329"/>
      <c r="G107" s="279"/>
      <c r="H107" s="280"/>
      <c r="I107" s="281"/>
      <c r="J107" s="281"/>
      <c r="K107" s="282"/>
      <c r="L107" s="282"/>
      <c r="M107" s="283"/>
      <c r="N107" s="283"/>
      <c r="O107" s="283"/>
      <c r="P107" s="298"/>
      <c r="Q107" s="300"/>
      <c r="R107" s="287"/>
      <c r="S107" s="358"/>
      <c r="T107" s="379"/>
      <c r="U107" s="360"/>
    </row>
    <row r="108" spans="1:24" ht="75" customHeight="1">
      <c r="A108" s="343" t="s">
        <v>183</v>
      </c>
      <c r="B108" s="343" t="s">
        <v>184</v>
      </c>
      <c r="C108" s="11"/>
      <c r="D108" s="216" t="s">
        <v>187</v>
      </c>
      <c r="E108" s="221" t="s">
        <v>721</v>
      </c>
      <c r="F108" s="324"/>
      <c r="G108" s="231">
        <v>1.5</v>
      </c>
      <c r="H108" s="131">
        <v>6</v>
      </c>
      <c r="I108" s="74">
        <v>6</v>
      </c>
      <c r="J108" s="75">
        <v>300</v>
      </c>
      <c r="K108" s="76" t="s">
        <v>185</v>
      </c>
      <c r="L108" s="76" t="s">
        <v>186</v>
      </c>
      <c r="M108" s="73">
        <v>1</v>
      </c>
      <c r="N108" s="77">
        <v>12</v>
      </c>
      <c r="O108" s="183"/>
      <c r="P108" s="264">
        <v>1952</v>
      </c>
      <c r="Q108" s="276">
        <f t="shared" si="16"/>
        <v>1952</v>
      </c>
      <c r="R108" s="269">
        <f>P108*N108</f>
        <v>23424</v>
      </c>
      <c r="S108" s="358"/>
      <c r="T108" s="356"/>
      <c r="U108" s="357">
        <f t="shared" si="15"/>
        <v>0</v>
      </c>
    </row>
    <row r="109" spans="1:24" ht="75" customHeight="1">
      <c r="A109" s="343" t="s">
        <v>188</v>
      </c>
      <c r="B109" s="343" t="s">
        <v>189</v>
      </c>
      <c r="C109" s="259"/>
      <c r="D109" s="216" t="s">
        <v>190</v>
      </c>
      <c r="E109" s="221" t="s">
        <v>722</v>
      </c>
      <c r="F109" s="324"/>
      <c r="G109" s="241">
        <v>1.75</v>
      </c>
      <c r="H109" s="132">
        <v>6</v>
      </c>
      <c r="I109" s="78">
        <v>6</v>
      </c>
      <c r="J109" s="79">
        <v>300</v>
      </c>
      <c r="K109" s="13" t="s">
        <v>185</v>
      </c>
      <c r="L109" s="13" t="s">
        <v>186</v>
      </c>
      <c r="M109" s="20">
        <v>1</v>
      </c>
      <c r="N109" s="21">
        <v>12</v>
      </c>
      <c r="O109" s="184"/>
      <c r="P109" s="264">
        <v>2324</v>
      </c>
      <c r="Q109" s="276">
        <f t="shared" si="16"/>
        <v>2324</v>
      </c>
      <c r="R109" s="269">
        <f>P109*N109</f>
        <v>27888</v>
      </c>
      <c r="S109" s="358"/>
      <c r="T109" s="356"/>
      <c r="U109" s="357">
        <f t="shared" si="15"/>
        <v>0</v>
      </c>
    </row>
    <row r="110" spans="1:24" ht="75" customHeight="1">
      <c r="A110" s="343" t="s">
        <v>191</v>
      </c>
      <c r="B110" s="343" t="s">
        <v>192</v>
      </c>
      <c r="C110" s="11"/>
      <c r="D110" s="216" t="s">
        <v>193</v>
      </c>
      <c r="E110" s="221" t="s">
        <v>1016</v>
      </c>
      <c r="F110" s="324"/>
      <c r="G110" s="242">
        <v>2</v>
      </c>
      <c r="H110" s="133">
        <v>6</v>
      </c>
      <c r="I110" s="80">
        <v>6</v>
      </c>
      <c r="J110" s="81">
        <v>300</v>
      </c>
      <c r="K110" s="16" t="s">
        <v>185</v>
      </c>
      <c r="L110" s="16" t="s">
        <v>186</v>
      </c>
      <c r="M110" s="18">
        <v>1</v>
      </c>
      <c r="N110" s="19">
        <v>12</v>
      </c>
      <c r="O110" s="185"/>
      <c r="P110" s="264">
        <v>2697</v>
      </c>
      <c r="Q110" s="276">
        <f t="shared" si="16"/>
        <v>2697</v>
      </c>
      <c r="R110" s="269">
        <f>P110*N110</f>
        <v>32364</v>
      </c>
      <c r="S110" s="358"/>
      <c r="T110" s="356"/>
      <c r="U110" s="357">
        <f t="shared" si="15"/>
        <v>0</v>
      </c>
    </row>
    <row r="111" spans="1:24" ht="21">
      <c r="A111" s="248" t="s">
        <v>619</v>
      </c>
      <c r="B111" s="249"/>
      <c r="C111" s="250"/>
      <c r="D111" s="251"/>
      <c r="E111" s="251"/>
      <c r="F111" s="329"/>
      <c r="G111" s="162"/>
      <c r="H111" s="163"/>
      <c r="I111" s="164"/>
      <c r="J111" s="164"/>
      <c r="K111" s="165"/>
      <c r="L111" s="165"/>
      <c r="M111" s="166"/>
      <c r="N111" s="166"/>
      <c r="O111" s="166"/>
      <c r="P111" s="265"/>
      <c r="Q111" s="275"/>
      <c r="R111" s="267"/>
      <c r="S111" s="358"/>
      <c r="T111" s="379"/>
      <c r="U111" s="360"/>
    </row>
    <row r="112" spans="1:24" ht="75" customHeight="1">
      <c r="A112" s="343" t="s">
        <v>194</v>
      </c>
      <c r="B112" s="343" t="s">
        <v>195</v>
      </c>
      <c r="C112" s="61"/>
      <c r="D112" s="258" t="s">
        <v>196</v>
      </c>
      <c r="E112" s="221" t="s">
        <v>723</v>
      </c>
      <c r="F112" s="393" t="s">
        <v>999</v>
      </c>
      <c r="G112" s="231">
        <v>1.2</v>
      </c>
      <c r="H112" s="41">
        <v>25</v>
      </c>
      <c r="I112" s="59">
        <v>3</v>
      </c>
      <c r="J112" s="59">
        <v>225</v>
      </c>
      <c r="K112" s="24" t="s">
        <v>13</v>
      </c>
      <c r="L112" s="24" t="s">
        <v>131</v>
      </c>
      <c r="M112" s="58">
        <v>1</v>
      </c>
      <c r="N112" s="60">
        <v>6</v>
      </c>
      <c r="O112" s="174" t="s">
        <v>623</v>
      </c>
      <c r="P112" s="392">
        <v>5587</v>
      </c>
      <c r="Q112" s="276">
        <f t="shared" si="16"/>
        <v>5587</v>
      </c>
      <c r="R112" s="385">
        <f>P112*N112</f>
        <v>33522</v>
      </c>
      <c r="S112" s="358"/>
      <c r="T112" s="356"/>
      <c r="U112" s="357">
        <f t="shared" si="15"/>
        <v>0</v>
      </c>
      <c r="X112" s="394"/>
    </row>
    <row r="113" spans="1:24" s="83" customFormat="1" ht="21">
      <c r="A113" s="248" t="s">
        <v>198</v>
      </c>
      <c r="B113" s="249"/>
      <c r="C113" s="250"/>
      <c r="D113" s="251"/>
      <c r="E113" s="251"/>
      <c r="F113" s="329"/>
      <c r="G113" s="162"/>
      <c r="H113" s="163"/>
      <c r="I113" s="164"/>
      <c r="J113" s="164"/>
      <c r="K113" s="165"/>
      <c r="L113" s="165"/>
      <c r="M113" s="166"/>
      <c r="N113" s="166"/>
      <c r="O113" s="166"/>
      <c r="P113" s="265"/>
      <c r="Q113" s="275"/>
      <c r="R113" s="267"/>
      <c r="S113" s="358"/>
      <c r="T113" s="364"/>
      <c r="U113" s="360"/>
    </row>
    <row r="114" spans="1:24" s="7" customFormat="1" ht="75" customHeight="1">
      <c r="A114" s="343" t="s">
        <v>552</v>
      </c>
      <c r="B114" s="343" t="s">
        <v>594</v>
      </c>
      <c r="C114" s="259"/>
      <c r="D114" s="216" t="s">
        <v>656</v>
      </c>
      <c r="E114" s="221" t="s">
        <v>724</v>
      </c>
      <c r="F114" s="393" t="s">
        <v>999</v>
      </c>
      <c r="G114" s="240" t="s">
        <v>553</v>
      </c>
      <c r="H114" s="122" t="s">
        <v>526</v>
      </c>
      <c r="I114" s="61">
        <v>3</v>
      </c>
      <c r="J114" s="61">
        <v>65</v>
      </c>
      <c r="K114" s="12" t="s">
        <v>13</v>
      </c>
      <c r="L114" s="12" t="s">
        <v>554</v>
      </c>
      <c r="M114" s="61">
        <v>1</v>
      </c>
      <c r="N114" s="62">
        <v>40</v>
      </c>
      <c r="O114" s="174" t="s">
        <v>520</v>
      </c>
      <c r="P114" s="392">
        <v>1014</v>
      </c>
      <c r="Q114" s="276">
        <f t="shared" ref="Q114:Q141" si="21">P114*(1-Q$1)</f>
        <v>1014</v>
      </c>
      <c r="R114" s="385">
        <f t="shared" ref="R114:R135" si="22">P114*N114</f>
        <v>40560</v>
      </c>
      <c r="S114" s="358"/>
      <c r="T114" s="356"/>
      <c r="U114" s="357">
        <f t="shared" si="15"/>
        <v>0</v>
      </c>
      <c r="X114" s="394"/>
    </row>
    <row r="115" spans="1:24" s="7" customFormat="1" ht="75" customHeight="1">
      <c r="A115" s="343" t="s">
        <v>555</v>
      </c>
      <c r="B115" s="343" t="s">
        <v>593</v>
      </c>
      <c r="C115" s="259"/>
      <c r="D115" s="216" t="s">
        <v>657</v>
      </c>
      <c r="E115" s="221" t="s">
        <v>757</v>
      </c>
      <c r="F115" s="393" t="s">
        <v>999</v>
      </c>
      <c r="G115" s="240" t="s">
        <v>556</v>
      </c>
      <c r="H115" s="122" t="s">
        <v>557</v>
      </c>
      <c r="I115" s="61">
        <v>4</v>
      </c>
      <c r="J115" s="61">
        <v>120</v>
      </c>
      <c r="K115" s="12" t="s">
        <v>13</v>
      </c>
      <c r="L115" s="12" t="s">
        <v>177</v>
      </c>
      <c r="M115" s="61">
        <v>1</v>
      </c>
      <c r="N115" s="62">
        <v>18</v>
      </c>
      <c r="O115" s="177" t="s">
        <v>623</v>
      </c>
      <c r="P115" s="392">
        <v>1966</v>
      </c>
      <c r="Q115" s="276">
        <f t="shared" si="21"/>
        <v>1966</v>
      </c>
      <c r="R115" s="385">
        <f t="shared" si="22"/>
        <v>35388</v>
      </c>
      <c r="S115" s="358"/>
      <c r="T115" s="356"/>
      <c r="U115" s="357">
        <f t="shared" ref="U115:U120" si="23">Q115*T115*N115</f>
        <v>0</v>
      </c>
      <c r="X115" s="394"/>
    </row>
    <row r="116" spans="1:24" s="7" customFormat="1" ht="75" customHeight="1">
      <c r="A116" s="343" t="s">
        <v>558</v>
      </c>
      <c r="B116" s="343" t="s">
        <v>595</v>
      </c>
      <c r="C116" s="259"/>
      <c r="D116" s="216" t="s">
        <v>658</v>
      </c>
      <c r="E116" s="221" t="s">
        <v>758</v>
      </c>
      <c r="F116" s="393" t="s">
        <v>999</v>
      </c>
      <c r="G116" s="240" t="s">
        <v>556</v>
      </c>
      <c r="H116" s="122" t="s">
        <v>559</v>
      </c>
      <c r="I116" s="61">
        <v>5</v>
      </c>
      <c r="J116" s="61">
        <v>120</v>
      </c>
      <c r="K116" s="12" t="s">
        <v>13</v>
      </c>
      <c r="L116" s="12" t="s">
        <v>133</v>
      </c>
      <c r="M116" s="61">
        <v>1</v>
      </c>
      <c r="N116" s="62">
        <v>12</v>
      </c>
      <c r="O116" s="174" t="s">
        <v>623</v>
      </c>
      <c r="P116" s="392">
        <v>2912</v>
      </c>
      <c r="Q116" s="276">
        <f t="shared" si="21"/>
        <v>2912</v>
      </c>
      <c r="R116" s="385">
        <f t="shared" si="22"/>
        <v>34944</v>
      </c>
      <c r="S116" s="358"/>
      <c r="T116" s="356"/>
      <c r="U116" s="357">
        <f t="shared" si="23"/>
        <v>0</v>
      </c>
      <c r="X116" s="394"/>
    </row>
    <row r="117" spans="1:24" s="7" customFormat="1" ht="75" customHeight="1">
      <c r="A117" s="343" t="s">
        <v>560</v>
      </c>
      <c r="B117" s="343" t="s">
        <v>596</v>
      </c>
      <c r="C117" s="259"/>
      <c r="D117" s="216" t="s">
        <v>659</v>
      </c>
      <c r="E117" s="221" t="s">
        <v>725</v>
      </c>
      <c r="F117" s="393" t="s">
        <v>999</v>
      </c>
      <c r="G117" s="240" t="s">
        <v>556</v>
      </c>
      <c r="H117" s="122" t="s">
        <v>561</v>
      </c>
      <c r="I117" s="61">
        <v>7</v>
      </c>
      <c r="J117" s="61">
        <v>120</v>
      </c>
      <c r="K117" s="12" t="s">
        <v>13</v>
      </c>
      <c r="L117" s="12" t="s">
        <v>131</v>
      </c>
      <c r="M117" s="61">
        <v>1</v>
      </c>
      <c r="N117" s="62">
        <v>6</v>
      </c>
      <c r="O117" s="174" t="s">
        <v>623</v>
      </c>
      <c r="P117" s="392">
        <v>4359</v>
      </c>
      <c r="Q117" s="276">
        <f t="shared" si="21"/>
        <v>4359</v>
      </c>
      <c r="R117" s="385">
        <f t="shared" si="22"/>
        <v>26154</v>
      </c>
      <c r="S117" s="358"/>
      <c r="T117" s="356"/>
      <c r="U117" s="357">
        <f t="shared" si="23"/>
        <v>0</v>
      </c>
      <c r="X117" s="394"/>
    </row>
    <row r="118" spans="1:24" s="7" customFormat="1" ht="75" customHeight="1">
      <c r="A118" s="343" t="s">
        <v>562</v>
      </c>
      <c r="B118" s="343" t="s">
        <v>597</v>
      </c>
      <c r="C118" s="259"/>
      <c r="D118" s="216" t="s">
        <v>660</v>
      </c>
      <c r="E118" s="221" t="s">
        <v>759</v>
      </c>
      <c r="F118" s="319"/>
      <c r="G118" s="240" t="s">
        <v>556</v>
      </c>
      <c r="H118" s="122" t="s">
        <v>563</v>
      </c>
      <c r="I118" s="61">
        <v>8</v>
      </c>
      <c r="J118" s="61">
        <v>120</v>
      </c>
      <c r="K118" s="12" t="s">
        <v>13</v>
      </c>
      <c r="L118" s="12" t="s">
        <v>267</v>
      </c>
      <c r="M118" s="61">
        <v>1</v>
      </c>
      <c r="N118" s="62">
        <v>4</v>
      </c>
      <c r="O118" s="174" t="s">
        <v>623</v>
      </c>
      <c r="P118" s="264">
        <v>5739</v>
      </c>
      <c r="Q118" s="276">
        <f t="shared" si="21"/>
        <v>5739</v>
      </c>
      <c r="R118" s="269">
        <f t="shared" si="22"/>
        <v>22956</v>
      </c>
      <c r="S118" s="358"/>
      <c r="T118" s="356"/>
      <c r="U118" s="357">
        <f t="shared" si="23"/>
        <v>0</v>
      </c>
    </row>
    <row r="119" spans="1:24" s="7" customFormat="1" ht="75" customHeight="1">
      <c r="A119" s="343" t="s">
        <v>199</v>
      </c>
      <c r="B119" s="343" t="s">
        <v>200</v>
      </c>
      <c r="C119" s="259"/>
      <c r="D119" s="218" t="s">
        <v>201</v>
      </c>
      <c r="E119" s="221" t="s">
        <v>726</v>
      </c>
      <c r="F119" s="319"/>
      <c r="G119" s="93">
        <v>0.6</v>
      </c>
      <c r="H119" s="134">
        <v>49</v>
      </c>
      <c r="I119" s="46">
        <v>5</v>
      </c>
      <c r="J119" s="46">
        <v>150</v>
      </c>
      <c r="K119" s="45" t="s">
        <v>13</v>
      </c>
      <c r="L119" s="45" t="s">
        <v>133</v>
      </c>
      <c r="M119" s="46">
        <v>1</v>
      </c>
      <c r="N119" s="69">
        <v>12</v>
      </c>
      <c r="O119" s="174" t="s">
        <v>520</v>
      </c>
      <c r="P119" s="264">
        <v>3176</v>
      </c>
      <c r="Q119" s="276">
        <f t="shared" si="21"/>
        <v>3176</v>
      </c>
      <c r="R119" s="269">
        <f t="shared" si="22"/>
        <v>38112</v>
      </c>
      <c r="S119" s="358"/>
      <c r="T119" s="356"/>
      <c r="U119" s="357">
        <f t="shared" si="23"/>
        <v>0</v>
      </c>
    </row>
    <row r="120" spans="1:24" s="71" customFormat="1" ht="75" customHeight="1">
      <c r="A120" s="343" t="s">
        <v>202</v>
      </c>
      <c r="B120" s="343" t="s">
        <v>203</v>
      </c>
      <c r="C120" s="67"/>
      <c r="D120" s="218" t="s">
        <v>205</v>
      </c>
      <c r="E120" s="221" t="s">
        <v>727</v>
      </c>
      <c r="F120" s="393" t="s">
        <v>999</v>
      </c>
      <c r="G120" s="93" t="s">
        <v>204</v>
      </c>
      <c r="H120" s="134">
        <v>52</v>
      </c>
      <c r="I120" s="46">
        <v>7</v>
      </c>
      <c r="J120" s="46">
        <v>120</v>
      </c>
      <c r="K120" s="45" t="s">
        <v>13</v>
      </c>
      <c r="L120" s="45" t="s">
        <v>133</v>
      </c>
      <c r="M120" s="46">
        <v>1</v>
      </c>
      <c r="N120" s="69">
        <v>12</v>
      </c>
      <c r="O120" s="174" t="s">
        <v>520</v>
      </c>
      <c r="P120" s="392">
        <v>3566</v>
      </c>
      <c r="Q120" s="276">
        <f t="shared" si="21"/>
        <v>3566</v>
      </c>
      <c r="R120" s="385">
        <f t="shared" si="22"/>
        <v>42792</v>
      </c>
      <c r="S120" s="361"/>
      <c r="T120" s="356"/>
      <c r="U120" s="357">
        <f t="shared" si="23"/>
        <v>0</v>
      </c>
      <c r="X120" s="394"/>
    </row>
    <row r="121" spans="1:24" s="7" customFormat="1" ht="75" customHeight="1">
      <c r="A121" s="343" t="s">
        <v>564</v>
      </c>
      <c r="B121" s="343" t="s">
        <v>565</v>
      </c>
      <c r="C121" s="259"/>
      <c r="D121" s="216" t="s">
        <v>661</v>
      </c>
      <c r="E121" s="221" t="s">
        <v>760</v>
      </c>
      <c r="F121" s="327" t="s">
        <v>823</v>
      </c>
      <c r="G121" s="93">
        <v>0.6</v>
      </c>
      <c r="H121" s="134">
        <v>148</v>
      </c>
      <c r="I121" s="46">
        <v>11</v>
      </c>
      <c r="J121" s="46">
        <v>120</v>
      </c>
      <c r="K121" s="45" t="s">
        <v>13</v>
      </c>
      <c r="L121" s="45" t="s">
        <v>197</v>
      </c>
      <c r="M121" s="46">
        <v>1</v>
      </c>
      <c r="N121" s="69">
        <v>2</v>
      </c>
      <c r="O121" s="174" t="s">
        <v>520</v>
      </c>
      <c r="P121" s="264">
        <v>10925</v>
      </c>
      <c r="Q121" s="276">
        <f t="shared" si="21"/>
        <v>10925</v>
      </c>
      <c r="R121" s="269">
        <f t="shared" si="22"/>
        <v>21850</v>
      </c>
      <c r="S121" s="358"/>
      <c r="T121" s="356"/>
      <c r="U121" s="357">
        <f t="shared" si="15"/>
        <v>0</v>
      </c>
    </row>
    <row r="122" spans="1:24" s="7" customFormat="1" ht="75" customHeight="1">
      <c r="A122" s="343" t="s">
        <v>566</v>
      </c>
      <c r="B122" s="343" t="s">
        <v>567</v>
      </c>
      <c r="C122" s="259"/>
      <c r="D122" s="216" t="s">
        <v>662</v>
      </c>
      <c r="E122" s="221" t="s">
        <v>728</v>
      </c>
      <c r="F122" s="393" t="s">
        <v>999</v>
      </c>
      <c r="G122" s="93">
        <v>0.7</v>
      </c>
      <c r="H122" s="134">
        <v>36</v>
      </c>
      <c r="I122" s="46">
        <v>4</v>
      </c>
      <c r="J122" s="46">
        <v>150</v>
      </c>
      <c r="K122" s="45" t="s">
        <v>13</v>
      </c>
      <c r="L122" s="45" t="s">
        <v>133</v>
      </c>
      <c r="M122" s="46">
        <v>1</v>
      </c>
      <c r="N122" s="69">
        <v>12</v>
      </c>
      <c r="O122" s="174" t="s">
        <v>623</v>
      </c>
      <c r="P122" s="392">
        <v>2929</v>
      </c>
      <c r="Q122" s="276">
        <f t="shared" si="21"/>
        <v>2929</v>
      </c>
      <c r="R122" s="385">
        <f t="shared" si="22"/>
        <v>35148</v>
      </c>
      <c r="S122" s="358"/>
      <c r="T122" s="356"/>
      <c r="U122" s="357">
        <f t="shared" si="15"/>
        <v>0</v>
      </c>
      <c r="X122" s="394"/>
    </row>
    <row r="123" spans="1:24" s="7" customFormat="1" ht="75" customHeight="1">
      <c r="A123" s="343" t="s">
        <v>568</v>
      </c>
      <c r="B123" s="343" t="s">
        <v>569</v>
      </c>
      <c r="C123" s="259"/>
      <c r="D123" s="216" t="s">
        <v>663</v>
      </c>
      <c r="E123" s="221" t="s">
        <v>745</v>
      </c>
      <c r="F123" s="393" t="s">
        <v>999</v>
      </c>
      <c r="G123" s="93">
        <v>0.7</v>
      </c>
      <c r="H123" s="134">
        <v>49</v>
      </c>
      <c r="I123" s="46">
        <v>7</v>
      </c>
      <c r="J123" s="46">
        <v>150</v>
      </c>
      <c r="K123" s="45" t="s">
        <v>13</v>
      </c>
      <c r="L123" s="45" t="s">
        <v>238</v>
      </c>
      <c r="M123" s="46">
        <v>1</v>
      </c>
      <c r="N123" s="69">
        <v>8</v>
      </c>
      <c r="O123" s="174" t="s">
        <v>623</v>
      </c>
      <c r="P123" s="392">
        <v>3829</v>
      </c>
      <c r="Q123" s="276">
        <f t="shared" si="21"/>
        <v>3829</v>
      </c>
      <c r="R123" s="385">
        <f t="shared" si="22"/>
        <v>30632</v>
      </c>
      <c r="S123" s="358"/>
      <c r="T123" s="356"/>
      <c r="U123" s="357">
        <f t="shared" si="15"/>
        <v>0</v>
      </c>
      <c r="X123" s="394"/>
    </row>
    <row r="124" spans="1:24" s="7" customFormat="1" ht="75" customHeight="1">
      <c r="A124" s="343" t="s">
        <v>206</v>
      </c>
      <c r="B124" s="343" t="s">
        <v>207</v>
      </c>
      <c r="C124" s="67"/>
      <c r="D124" s="216" t="s">
        <v>208</v>
      </c>
      <c r="E124" s="334" t="s">
        <v>837</v>
      </c>
      <c r="F124" s="327"/>
      <c r="G124" s="93">
        <v>0.8</v>
      </c>
      <c r="H124" s="87">
        <v>7</v>
      </c>
      <c r="I124" s="46">
        <v>3</v>
      </c>
      <c r="J124" s="46">
        <v>120</v>
      </c>
      <c r="K124" s="45" t="s">
        <v>13</v>
      </c>
      <c r="L124" s="45" t="s">
        <v>132</v>
      </c>
      <c r="M124" s="46">
        <v>1</v>
      </c>
      <c r="N124" s="69">
        <v>24</v>
      </c>
      <c r="O124" s="174" t="s">
        <v>623</v>
      </c>
      <c r="P124" s="264">
        <v>683</v>
      </c>
      <c r="Q124" s="276">
        <f t="shared" si="21"/>
        <v>683</v>
      </c>
      <c r="R124" s="269">
        <f t="shared" si="22"/>
        <v>16392</v>
      </c>
      <c r="S124" s="358"/>
      <c r="T124" s="356"/>
      <c r="U124" s="357">
        <f t="shared" si="15"/>
        <v>0</v>
      </c>
    </row>
    <row r="125" spans="1:24" s="71" customFormat="1" ht="75" customHeight="1">
      <c r="A125" s="343" t="s">
        <v>209</v>
      </c>
      <c r="B125" s="343" t="s">
        <v>210</v>
      </c>
      <c r="C125" s="67"/>
      <c r="D125" s="218" t="s">
        <v>211</v>
      </c>
      <c r="E125" s="335" t="s">
        <v>838</v>
      </c>
      <c r="F125" s="327"/>
      <c r="G125" s="93">
        <v>0.8</v>
      </c>
      <c r="H125" s="134">
        <v>7</v>
      </c>
      <c r="I125" s="46">
        <v>3</v>
      </c>
      <c r="J125" s="46">
        <v>120</v>
      </c>
      <c r="K125" s="45" t="s">
        <v>13</v>
      </c>
      <c r="L125" s="45" t="s">
        <v>132</v>
      </c>
      <c r="M125" s="46">
        <v>1</v>
      </c>
      <c r="N125" s="69">
        <v>24</v>
      </c>
      <c r="O125" s="174" t="s">
        <v>623</v>
      </c>
      <c r="P125" s="264">
        <v>683</v>
      </c>
      <c r="Q125" s="276">
        <f t="shared" si="21"/>
        <v>683</v>
      </c>
      <c r="R125" s="269">
        <f t="shared" si="22"/>
        <v>16392</v>
      </c>
      <c r="S125" s="358"/>
      <c r="T125" s="356"/>
      <c r="U125" s="357">
        <f t="shared" si="15"/>
        <v>0</v>
      </c>
    </row>
    <row r="126" spans="1:24" s="71" customFormat="1" ht="75" customHeight="1">
      <c r="A126" s="343" t="s">
        <v>212</v>
      </c>
      <c r="B126" s="343" t="s">
        <v>213</v>
      </c>
      <c r="C126" s="67"/>
      <c r="D126" s="218" t="s">
        <v>214</v>
      </c>
      <c r="E126" s="221" t="s">
        <v>729</v>
      </c>
      <c r="F126" s="319"/>
      <c r="G126" s="93">
        <v>0.8</v>
      </c>
      <c r="H126" s="134">
        <v>7</v>
      </c>
      <c r="I126" s="46">
        <v>4</v>
      </c>
      <c r="J126" s="46">
        <v>150</v>
      </c>
      <c r="K126" s="45" t="s">
        <v>13</v>
      </c>
      <c r="L126" s="45" t="s">
        <v>132</v>
      </c>
      <c r="M126" s="46">
        <v>1</v>
      </c>
      <c r="N126" s="69">
        <v>24</v>
      </c>
      <c r="O126" s="174" t="s">
        <v>623</v>
      </c>
      <c r="P126" s="264">
        <v>683</v>
      </c>
      <c r="Q126" s="276">
        <f t="shared" si="21"/>
        <v>683</v>
      </c>
      <c r="R126" s="269">
        <f t="shared" si="22"/>
        <v>16392</v>
      </c>
      <c r="S126" s="358"/>
      <c r="T126" s="356"/>
      <c r="U126" s="357">
        <f t="shared" si="15"/>
        <v>0</v>
      </c>
    </row>
    <row r="127" spans="1:24" s="7" customFormat="1" ht="75" customHeight="1">
      <c r="A127" s="343" t="s">
        <v>215</v>
      </c>
      <c r="B127" s="343" t="s">
        <v>216</v>
      </c>
      <c r="C127" s="67"/>
      <c r="D127" s="218" t="s">
        <v>217</v>
      </c>
      <c r="E127" s="334" t="s">
        <v>896</v>
      </c>
      <c r="F127" s="327"/>
      <c r="G127" s="93">
        <v>0.8</v>
      </c>
      <c r="H127" s="134">
        <v>10</v>
      </c>
      <c r="I127" s="46">
        <v>3</v>
      </c>
      <c r="J127" s="46">
        <v>120</v>
      </c>
      <c r="K127" s="45" t="s">
        <v>13</v>
      </c>
      <c r="L127" s="45" t="s">
        <v>132</v>
      </c>
      <c r="M127" s="46">
        <v>1</v>
      </c>
      <c r="N127" s="69">
        <v>24</v>
      </c>
      <c r="O127" s="174" t="s">
        <v>623</v>
      </c>
      <c r="P127" s="264">
        <v>972</v>
      </c>
      <c r="Q127" s="276">
        <f t="shared" si="21"/>
        <v>972</v>
      </c>
      <c r="R127" s="269">
        <f t="shared" si="22"/>
        <v>23328</v>
      </c>
      <c r="S127" s="358"/>
      <c r="T127" s="356"/>
      <c r="U127" s="357">
        <f t="shared" ref="U127:U187" si="24">Q127*T127*N127</f>
        <v>0</v>
      </c>
    </row>
    <row r="128" spans="1:24" s="7" customFormat="1" ht="75" customHeight="1">
      <c r="A128" s="343" t="s">
        <v>218</v>
      </c>
      <c r="B128" s="343" t="s">
        <v>219</v>
      </c>
      <c r="C128" s="84"/>
      <c r="D128" s="218" t="s">
        <v>220</v>
      </c>
      <c r="E128" s="337" t="s">
        <v>897</v>
      </c>
      <c r="F128" s="327"/>
      <c r="G128" s="93">
        <v>0.8</v>
      </c>
      <c r="H128" s="134">
        <v>10</v>
      </c>
      <c r="I128" s="46">
        <v>3</v>
      </c>
      <c r="J128" s="46">
        <v>120</v>
      </c>
      <c r="K128" s="45" t="s">
        <v>13</v>
      </c>
      <c r="L128" s="45" t="s">
        <v>132</v>
      </c>
      <c r="M128" s="46">
        <v>1</v>
      </c>
      <c r="N128" s="69">
        <v>24</v>
      </c>
      <c r="O128" s="174" t="s">
        <v>623</v>
      </c>
      <c r="P128" s="264">
        <v>972</v>
      </c>
      <c r="Q128" s="276">
        <f t="shared" si="21"/>
        <v>972</v>
      </c>
      <c r="R128" s="269">
        <f t="shared" si="22"/>
        <v>23328</v>
      </c>
      <c r="S128" s="358"/>
      <c r="T128" s="356"/>
      <c r="U128" s="357">
        <f t="shared" si="24"/>
        <v>0</v>
      </c>
    </row>
    <row r="129" spans="1:24" s="7" customFormat="1" ht="75" customHeight="1">
      <c r="A129" s="343" t="s">
        <v>985</v>
      </c>
      <c r="B129" s="343" t="s">
        <v>949</v>
      </c>
      <c r="C129" s="84"/>
      <c r="D129" s="335" t="s">
        <v>974</v>
      </c>
      <c r="E129" s="337"/>
      <c r="F129" s="327"/>
      <c r="G129" s="93">
        <v>0.8</v>
      </c>
      <c r="H129" s="134">
        <v>10</v>
      </c>
      <c r="I129" s="46">
        <v>4</v>
      </c>
      <c r="J129" s="46">
        <v>120</v>
      </c>
      <c r="K129" s="45" t="s">
        <v>13</v>
      </c>
      <c r="L129" s="45" t="s">
        <v>132</v>
      </c>
      <c r="M129" s="46">
        <v>1</v>
      </c>
      <c r="N129" s="69">
        <v>24</v>
      </c>
      <c r="O129" s="174" t="s">
        <v>623</v>
      </c>
      <c r="P129" s="264">
        <v>972</v>
      </c>
      <c r="Q129" s="276">
        <f t="shared" ref="Q129" si="25">P129*(1-Q$1)</f>
        <v>972</v>
      </c>
      <c r="R129" s="269">
        <f t="shared" si="22"/>
        <v>23328</v>
      </c>
      <c r="S129" s="358"/>
      <c r="T129" s="356"/>
      <c r="U129" s="357">
        <f t="shared" si="24"/>
        <v>0</v>
      </c>
    </row>
    <row r="130" spans="1:24" s="71" customFormat="1" ht="75" customHeight="1">
      <c r="A130" s="343" t="s">
        <v>221</v>
      </c>
      <c r="B130" s="343" t="s">
        <v>222</v>
      </c>
      <c r="C130" s="67"/>
      <c r="D130" s="218" t="s">
        <v>223</v>
      </c>
      <c r="E130" s="336" t="s">
        <v>898</v>
      </c>
      <c r="F130" s="341" t="s">
        <v>973</v>
      </c>
      <c r="G130" s="93">
        <v>0.8</v>
      </c>
      <c r="H130" s="134">
        <v>16</v>
      </c>
      <c r="I130" s="46">
        <v>4</v>
      </c>
      <c r="J130" s="46">
        <v>150</v>
      </c>
      <c r="K130" s="45" t="s">
        <v>13</v>
      </c>
      <c r="L130" s="45" t="s">
        <v>132</v>
      </c>
      <c r="M130" s="46">
        <v>1</v>
      </c>
      <c r="N130" s="69">
        <v>24</v>
      </c>
      <c r="O130" s="174" t="s">
        <v>623</v>
      </c>
      <c r="P130" s="397">
        <v>1308</v>
      </c>
      <c r="Q130" s="398">
        <f t="shared" si="21"/>
        <v>1308</v>
      </c>
      <c r="R130" s="269">
        <f t="shared" si="22"/>
        <v>31392</v>
      </c>
      <c r="S130" s="358"/>
      <c r="T130" s="356"/>
      <c r="U130" s="357">
        <f t="shared" si="24"/>
        <v>0</v>
      </c>
    </row>
    <row r="131" spans="1:24" s="7" customFormat="1" ht="75" customHeight="1">
      <c r="A131" s="343" t="s">
        <v>224</v>
      </c>
      <c r="B131" s="343" t="s">
        <v>225</v>
      </c>
      <c r="C131" s="44"/>
      <c r="D131" s="218" t="s">
        <v>226</v>
      </c>
      <c r="E131" s="221" t="s">
        <v>730</v>
      </c>
      <c r="F131" s="393"/>
      <c r="G131" s="93">
        <v>0.8</v>
      </c>
      <c r="H131" s="134">
        <v>13</v>
      </c>
      <c r="I131" s="46">
        <v>4</v>
      </c>
      <c r="J131" s="46">
        <v>150</v>
      </c>
      <c r="K131" s="45" t="s">
        <v>13</v>
      </c>
      <c r="L131" s="45" t="s">
        <v>132</v>
      </c>
      <c r="M131" s="46">
        <v>1</v>
      </c>
      <c r="N131" s="69">
        <v>24</v>
      </c>
      <c r="O131" s="174" t="s">
        <v>623</v>
      </c>
      <c r="P131" s="392">
        <v>1178</v>
      </c>
      <c r="Q131" s="276">
        <f t="shared" si="21"/>
        <v>1178</v>
      </c>
      <c r="R131" s="385">
        <f t="shared" si="22"/>
        <v>28272</v>
      </c>
      <c r="S131" s="358"/>
      <c r="T131" s="356"/>
      <c r="U131" s="357">
        <f t="shared" si="24"/>
        <v>0</v>
      </c>
      <c r="X131" s="394"/>
    </row>
    <row r="132" spans="1:24" s="7" customFormat="1" ht="75" customHeight="1">
      <c r="A132" s="343" t="s">
        <v>227</v>
      </c>
      <c r="B132" s="343" t="s">
        <v>228</v>
      </c>
      <c r="C132" s="67"/>
      <c r="D132" s="216" t="s">
        <v>485</v>
      </c>
      <c r="E132" s="334" t="s">
        <v>839</v>
      </c>
      <c r="F132" s="327"/>
      <c r="G132" s="93">
        <v>0.8</v>
      </c>
      <c r="H132" s="134">
        <v>16</v>
      </c>
      <c r="I132" s="46">
        <v>4</v>
      </c>
      <c r="J132" s="46">
        <v>150</v>
      </c>
      <c r="K132" s="45" t="s">
        <v>13</v>
      </c>
      <c r="L132" s="45" t="s">
        <v>132</v>
      </c>
      <c r="M132" s="46">
        <v>1</v>
      </c>
      <c r="N132" s="69">
        <v>24</v>
      </c>
      <c r="O132" s="174" t="s">
        <v>623</v>
      </c>
      <c r="P132" s="264">
        <v>1535</v>
      </c>
      <c r="Q132" s="276">
        <f t="shared" si="21"/>
        <v>1535</v>
      </c>
      <c r="R132" s="269">
        <f t="shared" si="22"/>
        <v>36840</v>
      </c>
      <c r="S132" s="358"/>
      <c r="T132" s="356"/>
      <c r="U132" s="357">
        <f t="shared" si="24"/>
        <v>0</v>
      </c>
    </row>
    <row r="133" spans="1:24" s="7" customFormat="1" ht="75" customHeight="1">
      <c r="A133" s="343" t="s">
        <v>229</v>
      </c>
      <c r="B133" s="343" t="s">
        <v>230</v>
      </c>
      <c r="C133" s="67"/>
      <c r="D133" s="218" t="s">
        <v>231</v>
      </c>
      <c r="E133" s="336" t="s">
        <v>840</v>
      </c>
      <c r="F133" s="327"/>
      <c r="G133" s="93">
        <v>0.8</v>
      </c>
      <c r="H133" s="134">
        <v>16</v>
      </c>
      <c r="I133" s="46">
        <v>4</v>
      </c>
      <c r="J133" s="46">
        <v>150</v>
      </c>
      <c r="K133" s="45" t="s">
        <v>13</v>
      </c>
      <c r="L133" s="45" t="s">
        <v>177</v>
      </c>
      <c r="M133" s="46">
        <v>1</v>
      </c>
      <c r="N133" s="69">
        <v>18</v>
      </c>
      <c r="O133" s="174" t="s">
        <v>623</v>
      </c>
      <c r="P133" s="264">
        <v>1517</v>
      </c>
      <c r="Q133" s="276">
        <f t="shared" si="21"/>
        <v>1517</v>
      </c>
      <c r="R133" s="269">
        <f t="shared" si="22"/>
        <v>27306</v>
      </c>
      <c r="S133" s="358"/>
      <c r="T133" s="356"/>
      <c r="U133" s="357">
        <f t="shared" si="24"/>
        <v>0</v>
      </c>
    </row>
    <row r="134" spans="1:24" s="7" customFormat="1" ht="75" customHeight="1">
      <c r="A134" s="343" t="s">
        <v>1007</v>
      </c>
      <c r="B134" s="343" t="s">
        <v>1008</v>
      </c>
      <c r="C134" s="67"/>
      <c r="D134" s="218" t="s">
        <v>1009</v>
      </c>
      <c r="E134" s="337" t="s">
        <v>1010</v>
      </c>
      <c r="F134" s="393"/>
      <c r="G134" s="93">
        <v>0.8</v>
      </c>
      <c r="H134" s="134">
        <v>19</v>
      </c>
      <c r="I134" s="46">
        <v>4</v>
      </c>
      <c r="J134" s="46">
        <v>150</v>
      </c>
      <c r="K134" s="45" t="s">
        <v>13</v>
      </c>
      <c r="L134" s="45" t="s">
        <v>177</v>
      </c>
      <c r="M134" s="46">
        <v>1</v>
      </c>
      <c r="N134" s="69">
        <v>18</v>
      </c>
      <c r="O134" s="174" t="s">
        <v>623</v>
      </c>
      <c r="P134" s="392">
        <v>1668</v>
      </c>
      <c r="Q134" s="276">
        <f t="shared" si="21"/>
        <v>1668</v>
      </c>
      <c r="R134" s="385">
        <f t="shared" si="22"/>
        <v>30024</v>
      </c>
      <c r="S134" s="358"/>
      <c r="T134" s="356"/>
      <c r="U134" s="357">
        <f t="shared" si="24"/>
        <v>0</v>
      </c>
      <c r="X134" s="394"/>
    </row>
    <row r="135" spans="1:24" s="7" customFormat="1" ht="75" customHeight="1">
      <c r="A135" s="343" t="s">
        <v>232</v>
      </c>
      <c r="B135" s="343" t="s">
        <v>233</v>
      </c>
      <c r="C135" s="67"/>
      <c r="D135" s="218" t="s">
        <v>234</v>
      </c>
      <c r="E135" s="336" t="s">
        <v>841</v>
      </c>
      <c r="F135" s="341" t="s">
        <v>973</v>
      </c>
      <c r="G135" s="93">
        <v>0.8</v>
      </c>
      <c r="H135" s="134">
        <v>19</v>
      </c>
      <c r="I135" s="46">
        <v>3</v>
      </c>
      <c r="J135" s="46">
        <v>150</v>
      </c>
      <c r="K135" s="45" t="s">
        <v>13</v>
      </c>
      <c r="L135" s="45" t="s">
        <v>177</v>
      </c>
      <c r="M135" s="46">
        <v>1</v>
      </c>
      <c r="N135" s="69">
        <v>18</v>
      </c>
      <c r="O135" s="174" t="s">
        <v>623</v>
      </c>
      <c r="P135" s="264">
        <v>1575</v>
      </c>
      <c r="Q135" s="276">
        <f t="shared" si="21"/>
        <v>1575</v>
      </c>
      <c r="R135" s="269">
        <f t="shared" si="22"/>
        <v>28350</v>
      </c>
      <c r="S135" s="358"/>
      <c r="T135" s="356"/>
      <c r="U135" s="357">
        <f t="shared" si="24"/>
        <v>0</v>
      </c>
    </row>
    <row r="136" spans="1:24" s="7" customFormat="1" ht="75" customHeight="1">
      <c r="A136" s="343" t="s">
        <v>952</v>
      </c>
      <c r="B136" s="343" t="s">
        <v>969</v>
      </c>
      <c r="C136" s="67"/>
      <c r="D136" s="335" t="s">
        <v>1050</v>
      </c>
      <c r="E136" s="336" t="s">
        <v>1049</v>
      </c>
      <c r="F136" s="342" t="s">
        <v>967</v>
      </c>
      <c r="G136" s="93">
        <v>0.8</v>
      </c>
      <c r="H136" s="134">
        <v>20</v>
      </c>
      <c r="I136" s="46">
        <v>4</v>
      </c>
      <c r="J136" s="46">
        <v>190</v>
      </c>
      <c r="K136" s="45" t="s">
        <v>13</v>
      </c>
      <c r="L136" s="45" t="s">
        <v>133</v>
      </c>
      <c r="M136" s="46">
        <v>1</v>
      </c>
      <c r="N136" s="69">
        <v>12</v>
      </c>
      <c r="O136" s="174" t="s">
        <v>623</v>
      </c>
      <c r="P136" s="264">
        <v>2026</v>
      </c>
      <c r="Q136" s="276">
        <f t="shared" ref="Q136" si="26">P136*(1-Q$1)</f>
        <v>2026</v>
      </c>
      <c r="R136" s="269">
        <f t="shared" ref="R136" si="27">P136*N136</f>
        <v>24312</v>
      </c>
      <c r="S136" s="358"/>
      <c r="T136" s="356"/>
      <c r="U136" s="357">
        <f t="shared" si="24"/>
        <v>0</v>
      </c>
    </row>
    <row r="137" spans="1:24" s="7" customFormat="1" ht="75" customHeight="1">
      <c r="A137" s="343" t="s">
        <v>989</v>
      </c>
      <c r="B137" s="343" t="s">
        <v>235</v>
      </c>
      <c r="C137" s="67"/>
      <c r="D137" s="216" t="s">
        <v>486</v>
      </c>
      <c r="E137" s="334" t="s">
        <v>842</v>
      </c>
      <c r="F137" s="324"/>
      <c r="G137" s="93">
        <v>0.8</v>
      </c>
      <c r="H137" s="134">
        <v>36</v>
      </c>
      <c r="I137" s="46">
        <v>6</v>
      </c>
      <c r="J137" s="46">
        <v>175</v>
      </c>
      <c r="K137" s="45" t="s">
        <v>13</v>
      </c>
      <c r="L137" s="45" t="s">
        <v>133</v>
      </c>
      <c r="M137" s="46">
        <v>1</v>
      </c>
      <c r="N137" s="69">
        <v>12</v>
      </c>
      <c r="O137" s="174" t="s">
        <v>623</v>
      </c>
      <c r="P137" s="264">
        <v>3543</v>
      </c>
      <c r="Q137" s="276">
        <f t="shared" si="21"/>
        <v>3543</v>
      </c>
      <c r="R137" s="269">
        <f>P137*N137</f>
        <v>42516</v>
      </c>
      <c r="S137" s="358"/>
      <c r="T137" s="356"/>
      <c r="U137" s="357">
        <f t="shared" si="24"/>
        <v>0</v>
      </c>
    </row>
    <row r="138" spans="1:24" s="7" customFormat="1" ht="75" customHeight="1">
      <c r="A138" s="343" t="s">
        <v>988</v>
      </c>
      <c r="B138" s="343" t="s">
        <v>236</v>
      </c>
      <c r="C138" s="67"/>
      <c r="D138" s="216" t="s">
        <v>487</v>
      </c>
      <c r="E138" s="334" t="s">
        <v>843</v>
      </c>
      <c r="F138" s="319"/>
      <c r="G138" s="93">
        <v>0.8</v>
      </c>
      <c r="H138" s="134">
        <v>36</v>
      </c>
      <c r="I138" s="46">
        <v>6</v>
      </c>
      <c r="J138" s="46">
        <v>175</v>
      </c>
      <c r="K138" s="45" t="s">
        <v>13</v>
      </c>
      <c r="L138" s="45" t="s">
        <v>133</v>
      </c>
      <c r="M138" s="46">
        <v>1</v>
      </c>
      <c r="N138" s="69">
        <v>12</v>
      </c>
      <c r="O138" s="174" t="s">
        <v>623</v>
      </c>
      <c r="P138" s="264">
        <v>3543</v>
      </c>
      <c r="Q138" s="276">
        <f t="shared" si="21"/>
        <v>3543</v>
      </c>
      <c r="R138" s="269">
        <f>P138*N138</f>
        <v>42516</v>
      </c>
      <c r="S138" s="358"/>
      <c r="T138" s="356"/>
      <c r="U138" s="357">
        <f t="shared" si="24"/>
        <v>0</v>
      </c>
    </row>
    <row r="139" spans="1:24" s="7" customFormat="1" ht="75" customHeight="1">
      <c r="A139" s="343" t="s">
        <v>984</v>
      </c>
      <c r="B139" s="343" t="s">
        <v>237</v>
      </c>
      <c r="C139" s="259"/>
      <c r="D139" s="216" t="s">
        <v>239</v>
      </c>
      <c r="E139" s="334" t="s">
        <v>844</v>
      </c>
      <c r="F139" s="327"/>
      <c r="G139" s="93">
        <v>0.8</v>
      </c>
      <c r="H139" s="134">
        <v>36</v>
      </c>
      <c r="I139" s="46">
        <v>6</v>
      </c>
      <c r="J139" s="46">
        <v>150</v>
      </c>
      <c r="K139" s="45" t="s">
        <v>13</v>
      </c>
      <c r="L139" s="45" t="s">
        <v>238</v>
      </c>
      <c r="M139" s="46">
        <v>1</v>
      </c>
      <c r="N139" s="69">
        <v>8</v>
      </c>
      <c r="O139" s="174" t="s">
        <v>623</v>
      </c>
      <c r="P139" s="264">
        <v>3412</v>
      </c>
      <c r="Q139" s="276">
        <f t="shared" si="21"/>
        <v>3412</v>
      </c>
      <c r="R139" s="269">
        <f>P139*N139</f>
        <v>27296</v>
      </c>
      <c r="S139" s="358"/>
      <c r="T139" s="356"/>
      <c r="U139" s="357">
        <f t="shared" si="24"/>
        <v>0</v>
      </c>
    </row>
    <row r="140" spans="1:24" s="7" customFormat="1" ht="75" customHeight="1">
      <c r="A140" s="343" t="s">
        <v>990</v>
      </c>
      <c r="B140" s="343" t="s">
        <v>240</v>
      </c>
      <c r="C140" s="67"/>
      <c r="D140" s="218" t="s">
        <v>242</v>
      </c>
      <c r="E140" s="334" t="s">
        <v>845</v>
      </c>
      <c r="F140" s="327"/>
      <c r="G140" s="93">
        <v>0.8</v>
      </c>
      <c r="H140" s="134">
        <v>25</v>
      </c>
      <c r="I140" s="46">
        <v>5</v>
      </c>
      <c r="J140" s="46">
        <v>150</v>
      </c>
      <c r="K140" s="45" t="s">
        <v>13</v>
      </c>
      <c r="L140" s="45" t="s">
        <v>241</v>
      </c>
      <c r="M140" s="46">
        <v>1</v>
      </c>
      <c r="N140" s="69">
        <v>16</v>
      </c>
      <c r="O140" s="174" t="s">
        <v>623</v>
      </c>
      <c r="P140" s="264">
        <v>2486</v>
      </c>
      <c r="Q140" s="276">
        <f t="shared" si="21"/>
        <v>2486</v>
      </c>
      <c r="R140" s="269">
        <f>P140*N140</f>
        <v>39776</v>
      </c>
      <c r="S140" s="358"/>
      <c r="T140" s="356"/>
      <c r="U140" s="357">
        <f t="shared" si="24"/>
        <v>0</v>
      </c>
    </row>
    <row r="141" spans="1:24" s="71" customFormat="1" ht="75" customHeight="1">
      <c r="A141" s="343" t="s">
        <v>991</v>
      </c>
      <c r="B141" s="343" t="s">
        <v>243</v>
      </c>
      <c r="C141" s="67"/>
      <c r="D141" s="218" t="s">
        <v>244</v>
      </c>
      <c r="E141" s="334" t="s">
        <v>899</v>
      </c>
      <c r="F141" s="324"/>
      <c r="G141" s="93">
        <v>0.8</v>
      </c>
      <c r="H141" s="87">
        <v>25</v>
      </c>
      <c r="I141" s="46">
        <v>5</v>
      </c>
      <c r="J141" s="46">
        <v>150</v>
      </c>
      <c r="K141" s="45" t="s">
        <v>13</v>
      </c>
      <c r="L141" s="45" t="s">
        <v>241</v>
      </c>
      <c r="M141" s="46">
        <v>1</v>
      </c>
      <c r="N141" s="69">
        <v>16</v>
      </c>
      <c r="O141" s="174" t="s">
        <v>623</v>
      </c>
      <c r="P141" s="264">
        <v>2453</v>
      </c>
      <c r="Q141" s="276">
        <f t="shared" si="21"/>
        <v>2453</v>
      </c>
      <c r="R141" s="269">
        <f>P141*N141</f>
        <v>39248</v>
      </c>
      <c r="S141" s="358"/>
      <c r="T141" s="356"/>
      <c r="U141" s="357">
        <f t="shared" si="24"/>
        <v>0</v>
      </c>
    </row>
    <row r="142" spans="1:24" s="7" customFormat="1" ht="75" customHeight="1">
      <c r="A142" s="343" t="s">
        <v>986</v>
      </c>
      <c r="B142" s="343" t="s">
        <v>245</v>
      </c>
      <c r="C142" s="67"/>
      <c r="D142" s="218" t="s">
        <v>246</v>
      </c>
      <c r="E142" s="334" t="s">
        <v>846</v>
      </c>
      <c r="F142" s="341" t="s">
        <v>973</v>
      </c>
      <c r="G142" s="93">
        <v>0.8</v>
      </c>
      <c r="H142" s="87">
        <v>25</v>
      </c>
      <c r="I142" s="46">
        <v>5</v>
      </c>
      <c r="J142" s="46">
        <v>150</v>
      </c>
      <c r="K142" s="45" t="s">
        <v>13</v>
      </c>
      <c r="L142" s="45" t="s">
        <v>241</v>
      </c>
      <c r="M142" s="46">
        <v>1</v>
      </c>
      <c r="N142" s="69">
        <v>16</v>
      </c>
      <c r="O142" s="174" t="s">
        <v>623</v>
      </c>
      <c r="P142" s="264">
        <v>2185</v>
      </c>
      <c r="Q142" s="276">
        <f t="shared" ref="Q142:Q201" si="28">P142*(1-Q$1)</f>
        <v>2185</v>
      </c>
      <c r="R142" s="269">
        <f t="shared" ref="R142:R201" si="29">P142*N142</f>
        <v>34960</v>
      </c>
      <c r="S142" s="358"/>
      <c r="T142" s="356"/>
      <c r="U142" s="357">
        <f t="shared" si="24"/>
        <v>0</v>
      </c>
    </row>
    <row r="143" spans="1:24" s="71" customFormat="1" ht="75" customHeight="1">
      <c r="A143" s="343" t="s">
        <v>987</v>
      </c>
      <c r="B143" s="343" t="s">
        <v>247</v>
      </c>
      <c r="C143" s="67"/>
      <c r="D143" s="218" t="s">
        <v>248</v>
      </c>
      <c r="E143" s="334" t="s">
        <v>847</v>
      </c>
      <c r="F143" s="393" t="s">
        <v>999</v>
      </c>
      <c r="G143" s="93">
        <v>0.8</v>
      </c>
      <c r="H143" s="87">
        <v>25</v>
      </c>
      <c r="I143" s="46">
        <v>5</v>
      </c>
      <c r="J143" s="46">
        <v>150</v>
      </c>
      <c r="K143" s="45" t="s">
        <v>13</v>
      </c>
      <c r="L143" s="45" t="s">
        <v>241</v>
      </c>
      <c r="M143" s="46">
        <v>1</v>
      </c>
      <c r="N143" s="86">
        <v>16</v>
      </c>
      <c r="O143" s="174" t="s">
        <v>623</v>
      </c>
      <c r="P143" s="392">
        <v>2369</v>
      </c>
      <c r="Q143" s="276">
        <f t="shared" si="28"/>
        <v>2369</v>
      </c>
      <c r="R143" s="385">
        <f t="shared" si="29"/>
        <v>37904</v>
      </c>
      <c r="S143" s="358"/>
      <c r="T143" s="356"/>
      <c r="U143" s="357">
        <f t="shared" si="24"/>
        <v>0</v>
      </c>
      <c r="X143" s="394"/>
    </row>
    <row r="144" spans="1:24" s="7" customFormat="1" ht="75" customHeight="1">
      <c r="A144" s="343" t="s">
        <v>249</v>
      </c>
      <c r="B144" s="343" t="s">
        <v>250</v>
      </c>
      <c r="C144" s="67"/>
      <c r="D144" s="218" t="s">
        <v>251</v>
      </c>
      <c r="E144" s="334" t="s">
        <v>848</v>
      </c>
      <c r="F144" s="327"/>
      <c r="G144" s="93">
        <v>0.8</v>
      </c>
      <c r="H144" s="87">
        <v>25</v>
      </c>
      <c r="I144" s="46">
        <v>5</v>
      </c>
      <c r="J144" s="46">
        <v>150</v>
      </c>
      <c r="K144" s="45" t="s">
        <v>13</v>
      </c>
      <c r="L144" s="45" t="s">
        <v>241</v>
      </c>
      <c r="M144" s="46">
        <v>1</v>
      </c>
      <c r="N144" s="86">
        <v>16</v>
      </c>
      <c r="O144" s="174" t="s">
        <v>623</v>
      </c>
      <c r="P144" s="264">
        <v>2494</v>
      </c>
      <c r="Q144" s="276">
        <f t="shared" si="28"/>
        <v>2494</v>
      </c>
      <c r="R144" s="269">
        <f t="shared" si="29"/>
        <v>39904</v>
      </c>
      <c r="S144" s="358"/>
      <c r="T144" s="356"/>
      <c r="U144" s="357">
        <f t="shared" si="24"/>
        <v>0</v>
      </c>
    </row>
    <row r="145" spans="1:24" s="7" customFormat="1" ht="75" customHeight="1">
      <c r="A145" s="343" t="s">
        <v>959</v>
      </c>
      <c r="B145" s="343" t="s">
        <v>962</v>
      </c>
      <c r="C145" s="340"/>
      <c r="D145" s="335" t="s">
        <v>1036</v>
      </c>
      <c r="E145" s="334" t="s">
        <v>1035</v>
      </c>
      <c r="F145" s="342" t="s">
        <v>967</v>
      </c>
      <c r="G145" s="93">
        <v>0.8</v>
      </c>
      <c r="H145" s="134">
        <v>48</v>
      </c>
      <c r="I145" s="61">
        <v>6</v>
      </c>
      <c r="J145" s="46">
        <v>150</v>
      </c>
      <c r="K145" s="45" t="s">
        <v>13</v>
      </c>
      <c r="L145" s="45" t="s">
        <v>238</v>
      </c>
      <c r="M145" s="46">
        <v>1</v>
      </c>
      <c r="N145" s="62">
        <v>8</v>
      </c>
      <c r="O145" s="174" t="s">
        <v>623</v>
      </c>
      <c r="P145" s="264">
        <v>3960</v>
      </c>
      <c r="Q145" s="276">
        <f t="shared" si="28"/>
        <v>3960</v>
      </c>
      <c r="R145" s="269">
        <f t="shared" si="29"/>
        <v>31680</v>
      </c>
      <c r="S145" s="358"/>
      <c r="T145" s="356"/>
      <c r="U145" s="357">
        <f>Q145*T145*N145</f>
        <v>0</v>
      </c>
    </row>
    <row r="146" spans="1:24" s="7" customFormat="1" ht="75" customHeight="1">
      <c r="A146" s="343" t="s">
        <v>570</v>
      </c>
      <c r="B146" s="343" t="s">
        <v>571</v>
      </c>
      <c r="C146" s="259"/>
      <c r="D146" s="216" t="s">
        <v>664</v>
      </c>
      <c r="E146" s="221" t="s">
        <v>746</v>
      </c>
      <c r="F146" s="393" t="s">
        <v>999</v>
      </c>
      <c r="G146" s="93">
        <v>0.8</v>
      </c>
      <c r="H146" s="87" t="s">
        <v>572</v>
      </c>
      <c r="I146" s="46">
        <v>6</v>
      </c>
      <c r="J146" s="46">
        <v>145</v>
      </c>
      <c r="K146" s="45" t="s">
        <v>13</v>
      </c>
      <c r="L146" s="45" t="s">
        <v>133</v>
      </c>
      <c r="M146" s="46">
        <v>1</v>
      </c>
      <c r="N146" s="86" t="s">
        <v>573</v>
      </c>
      <c r="O146" s="174" t="s">
        <v>520</v>
      </c>
      <c r="P146" s="392">
        <v>3443</v>
      </c>
      <c r="Q146" s="276">
        <f t="shared" si="28"/>
        <v>3443</v>
      </c>
      <c r="R146" s="385">
        <f t="shared" si="29"/>
        <v>41316</v>
      </c>
      <c r="S146" s="358"/>
      <c r="T146" s="356"/>
      <c r="U146" s="357">
        <f t="shared" si="24"/>
        <v>0</v>
      </c>
      <c r="X146" s="394"/>
    </row>
    <row r="147" spans="1:24" s="7" customFormat="1" ht="75" customHeight="1">
      <c r="A147" s="343" t="s">
        <v>252</v>
      </c>
      <c r="B147" s="343" t="s">
        <v>253</v>
      </c>
      <c r="C147" s="67"/>
      <c r="D147" s="218" t="s">
        <v>254</v>
      </c>
      <c r="E147" s="334" t="s">
        <v>849</v>
      </c>
      <c r="F147" s="324"/>
      <c r="G147" s="93">
        <v>0.8</v>
      </c>
      <c r="H147" s="134">
        <v>36</v>
      </c>
      <c r="I147" s="46">
        <v>6</v>
      </c>
      <c r="J147" s="46">
        <v>175</v>
      </c>
      <c r="K147" s="45" t="s">
        <v>13</v>
      </c>
      <c r="L147" s="45" t="s">
        <v>133</v>
      </c>
      <c r="M147" s="46">
        <v>1</v>
      </c>
      <c r="N147" s="69">
        <v>12</v>
      </c>
      <c r="O147" s="174" t="s">
        <v>623</v>
      </c>
      <c r="P147" s="264">
        <v>3633</v>
      </c>
      <c r="Q147" s="276">
        <f t="shared" si="28"/>
        <v>3633</v>
      </c>
      <c r="R147" s="269">
        <f t="shared" si="29"/>
        <v>43596</v>
      </c>
      <c r="S147" s="358"/>
      <c r="T147" s="356"/>
      <c r="U147" s="357">
        <f t="shared" si="24"/>
        <v>0</v>
      </c>
    </row>
    <row r="148" spans="1:24" s="7" customFormat="1" ht="75" customHeight="1">
      <c r="A148" s="343" t="s">
        <v>255</v>
      </c>
      <c r="B148" s="343" t="s">
        <v>256</v>
      </c>
      <c r="C148" s="67"/>
      <c r="D148" s="218" t="s">
        <v>258</v>
      </c>
      <c r="E148" s="221" t="s">
        <v>916</v>
      </c>
      <c r="F148" s="327"/>
      <c r="G148" s="93">
        <v>0.8</v>
      </c>
      <c r="H148" s="134">
        <v>49</v>
      </c>
      <c r="I148" s="46">
        <v>7</v>
      </c>
      <c r="J148" s="46">
        <v>175</v>
      </c>
      <c r="K148" s="45" t="s">
        <v>13</v>
      </c>
      <c r="L148" s="45" t="s">
        <v>238</v>
      </c>
      <c r="M148" s="46">
        <v>1</v>
      </c>
      <c r="N148" s="69">
        <v>8</v>
      </c>
      <c r="O148" s="174" t="s">
        <v>623</v>
      </c>
      <c r="P148" s="264">
        <v>4998</v>
      </c>
      <c r="Q148" s="276">
        <f t="shared" si="28"/>
        <v>4998</v>
      </c>
      <c r="R148" s="269">
        <f t="shared" si="29"/>
        <v>39984</v>
      </c>
      <c r="S148" s="358"/>
      <c r="T148" s="356"/>
      <c r="U148" s="357">
        <f t="shared" si="24"/>
        <v>0</v>
      </c>
    </row>
    <row r="149" spans="1:24" s="7" customFormat="1" ht="75" customHeight="1">
      <c r="A149" s="343" t="s">
        <v>259</v>
      </c>
      <c r="B149" s="343" t="s">
        <v>260</v>
      </c>
      <c r="C149" s="84"/>
      <c r="D149" s="218" t="s">
        <v>261</v>
      </c>
      <c r="E149" s="221" t="s">
        <v>934</v>
      </c>
      <c r="F149" s="327"/>
      <c r="G149" s="93">
        <v>0.8</v>
      </c>
      <c r="H149" s="134">
        <v>49</v>
      </c>
      <c r="I149" s="46">
        <v>7</v>
      </c>
      <c r="J149" s="46">
        <v>175</v>
      </c>
      <c r="K149" s="45" t="s">
        <v>13</v>
      </c>
      <c r="L149" s="45" t="s">
        <v>238</v>
      </c>
      <c r="M149" s="46">
        <v>1</v>
      </c>
      <c r="N149" s="69">
        <v>8</v>
      </c>
      <c r="O149" s="174" t="s">
        <v>623</v>
      </c>
      <c r="P149" s="264">
        <v>4998</v>
      </c>
      <c r="Q149" s="276">
        <f t="shared" si="28"/>
        <v>4998</v>
      </c>
      <c r="R149" s="269">
        <f t="shared" si="29"/>
        <v>39984</v>
      </c>
      <c r="S149" s="358"/>
      <c r="T149" s="356"/>
      <c r="U149" s="357">
        <f t="shared" si="24"/>
        <v>0</v>
      </c>
    </row>
    <row r="150" spans="1:24" s="7" customFormat="1" ht="75" customHeight="1">
      <c r="A150" s="343" t="s">
        <v>262</v>
      </c>
      <c r="B150" s="343" t="s">
        <v>263</v>
      </c>
      <c r="C150" s="67"/>
      <c r="D150" s="218" t="s">
        <v>264</v>
      </c>
      <c r="E150" s="334" t="s">
        <v>894</v>
      </c>
      <c r="F150" s="324"/>
      <c r="G150" s="93">
        <v>0.8</v>
      </c>
      <c r="H150" s="134">
        <v>49</v>
      </c>
      <c r="I150" s="46">
        <v>10</v>
      </c>
      <c r="J150" s="46">
        <v>200</v>
      </c>
      <c r="K150" s="45" t="s">
        <v>13</v>
      </c>
      <c r="L150" s="45" t="s">
        <v>238</v>
      </c>
      <c r="M150" s="46">
        <v>1</v>
      </c>
      <c r="N150" s="69">
        <v>8</v>
      </c>
      <c r="O150" s="174" t="s">
        <v>520</v>
      </c>
      <c r="P150" s="264">
        <v>5051</v>
      </c>
      <c r="Q150" s="276">
        <f t="shared" si="28"/>
        <v>5051</v>
      </c>
      <c r="R150" s="269">
        <f t="shared" si="29"/>
        <v>40408</v>
      </c>
      <c r="S150" s="358"/>
      <c r="T150" s="356"/>
      <c r="U150" s="357">
        <f t="shared" si="24"/>
        <v>0</v>
      </c>
    </row>
    <row r="151" spans="1:24" s="71" customFormat="1" ht="75" customHeight="1">
      <c r="A151" s="343" t="s">
        <v>265</v>
      </c>
      <c r="B151" s="343" t="s">
        <v>266</v>
      </c>
      <c r="C151" s="67"/>
      <c r="D151" s="218" t="s">
        <v>268</v>
      </c>
      <c r="E151" s="334" t="s">
        <v>850</v>
      </c>
      <c r="F151" s="327"/>
      <c r="G151" s="93">
        <v>0.8</v>
      </c>
      <c r="H151" s="134">
        <v>75</v>
      </c>
      <c r="I151" s="46">
        <v>8</v>
      </c>
      <c r="J151" s="46">
        <v>200</v>
      </c>
      <c r="K151" s="45" t="s">
        <v>13</v>
      </c>
      <c r="L151" s="45" t="s">
        <v>267</v>
      </c>
      <c r="M151" s="46">
        <v>1</v>
      </c>
      <c r="N151" s="69">
        <v>4</v>
      </c>
      <c r="O151" s="174" t="s">
        <v>520</v>
      </c>
      <c r="P151" s="264">
        <v>8060</v>
      </c>
      <c r="Q151" s="276">
        <f t="shared" si="28"/>
        <v>8060</v>
      </c>
      <c r="R151" s="269">
        <f t="shared" si="29"/>
        <v>32240</v>
      </c>
      <c r="S151" s="358"/>
      <c r="T151" s="356"/>
      <c r="U151" s="357">
        <f t="shared" si="24"/>
        <v>0</v>
      </c>
    </row>
    <row r="152" spans="1:24" s="7" customFormat="1" ht="75" customHeight="1">
      <c r="A152" s="343" t="s">
        <v>269</v>
      </c>
      <c r="B152" s="343" t="s">
        <v>270</v>
      </c>
      <c r="C152" s="67"/>
      <c r="D152" s="218" t="s">
        <v>271</v>
      </c>
      <c r="E152" s="334" t="s">
        <v>851</v>
      </c>
      <c r="F152" s="341" t="s">
        <v>973</v>
      </c>
      <c r="G152" s="93">
        <v>0.8</v>
      </c>
      <c r="H152" s="134">
        <v>64</v>
      </c>
      <c r="I152" s="46">
        <v>8</v>
      </c>
      <c r="J152" s="46">
        <v>200</v>
      </c>
      <c r="K152" s="45" t="s">
        <v>13</v>
      </c>
      <c r="L152" s="45" t="s">
        <v>131</v>
      </c>
      <c r="M152" s="46">
        <v>1</v>
      </c>
      <c r="N152" s="69">
        <v>6</v>
      </c>
      <c r="O152" s="174" t="s">
        <v>520</v>
      </c>
      <c r="P152" s="397">
        <v>5931</v>
      </c>
      <c r="Q152" s="398">
        <f t="shared" si="28"/>
        <v>5931</v>
      </c>
      <c r="R152" s="269">
        <f t="shared" si="29"/>
        <v>35586</v>
      </c>
      <c r="S152" s="358"/>
      <c r="T152" s="356"/>
      <c r="U152" s="357">
        <f t="shared" si="24"/>
        <v>0</v>
      </c>
    </row>
    <row r="153" spans="1:24" s="7" customFormat="1" ht="75" customHeight="1">
      <c r="A153" s="343" t="s">
        <v>1001</v>
      </c>
      <c r="B153" s="343" t="s">
        <v>598</v>
      </c>
      <c r="C153" s="259"/>
      <c r="D153" s="216" t="s">
        <v>634</v>
      </c>
      <c r="E153" s="221" t="s">
        <v>747</v>
      </c>
      <c r="F153" s="327" t="s">
        <v>823</v>
      </c>
      <c r="G153" s="93">
        <v>0.8</v>
      </c>
      <c r="H153" s="134">
        <v>68</v>
      </c>
      <c r="I153" s="46">
        <v>7</v>
      </c>
      <c r="J153" s="46">
        <v>175</v>
      </c>
      <c r="K153" s="45" t="s">
        <v>13</v>
      </c>
      <c r="L153" s="45" t="s">
        <v>267</v>
      </c>
      <c r="M153" s="46">
        <v>1</v>
      </c>
      <c r="N153" s="69">
        <v>4</v>
      </c>
      <c r="O153" s="174" t="s">
        <v>520</v>
      </c>
      <c r="P153" s="264">
        <v>7355</v>
      </c>
      <c r="Q153" s="276">
        <f t="shared" si="28"/>
        <v>7355</v>
      </c>
      <c r="R153" s="269">
        <f t="shared" si="29"/>
        <v>29420</v>
      </c>
      <c r="S153" s="358"/>
      <c r="T153" s="356"/>
      <c r="U153" s="357">
        <f t="shared" si="24"/>
        <v>0</v>
      </c>
    </row>
    <row r="154" spans="1:24" s="7" customFormat="1" ht="75" customHeight="1">
      <c r="A154" s="343" t="s">
        <v>272</v>
      </c>
      <c r="B154" s="343" t="s">
        <v>273</v>
      </c>
      <c r="C154" s="85"/>
      <c r="D154" s="218" t="s">
        <v>274</v>
      </c>
      <c r="E154" s="221" t="s">
        <v>731</v>
      </c>
      <c r="F154" s="327" t="s">
        <v>257</v>
      </c>
      <c r="G154" s="93">
        <v>0.8</v>
      </c>
      <c r="H154" s="134">
        <v>49</v>
      </c>
      <c r="I154" s="46">
        <v>5</v>
      </c>
      <c r="J154" s="46">
        <v>145</v>
      </c>
      <c r="K154" s="45" t="s">
        <v>13</v>
      </c>
      <c r="L154" s="45" t="s">
        <v>131</v>
      </c>
      <c r="M154" s="46">
        <v>1</v>
      </c>
      <c r="N154" s="69">
        <v>6</v>
      </c>
      <c r="O154" s="174" t="s">
        <v>520</v>
      </c>
      <c r="P154" s="264">
        <v>4583</v>
      </c>
      <c r="Q154" s="276">
        <f t="shared" si="28"/>
        <v>4583</v>
      </c>
      <c r="R154" s="269">
        <f t="shared" si="29"/>
        <v>27498</v>
      </c>
      <c r="S154" s="358"/>
      <c r="T154" s="356"/>
      <c r="U154" s="357">
        <f t="shared" si="24"/>
        <v>0</v>
      </c>
    </row>
    <row r="155" spans="1:24" s="7" customFormat="1" ht="75" customHeight="1">
      <c r="A155" s="343" t="s">
        <v>953</v>
      </c>
      <c r="B155" s="343" t="s">
        <v>968</v>
      </c>
      <c r="C155" s="340"/>
      <c r="D155" s="339" t="s">
        <v>1034</v>
      </c>
      <c r="E155" s="221" t="s">
        <v>1033</v>
      </c>
      <c r="F155" s="342" t="s">
        <v>967</v>
      </c>
      <c r="G155" s="93">
        <v>0.8</v>
      </c>
      <c r="H155" s="134">
        <v>100</v>
      </c>
      <c r="I155" s="46">
        <v>11</v>
      </c>
      <c r="J155" s="46">
        <v>150</v>
      </c>
      <c r="K155" s="45" t="s">
        <v>13</v>
      </c>
      <c r="L155" s="45" t="s">
        <v>267</v>
      </c>
      <c r="M155" s="46">
        <v>1</v>
      </c>
      <c r="N155" s="69">
        <v>4</v>
      </c>
      <c r="O155" s="174" t="s">
        <v>520</v>
      </c>
      <c r="P155" s="264">
        <v>9352.8461560058022</v>
      </c>
      <c r="Q155" s="276">
        <f t="shared" si="28"/>
        <v>9352.8461560058022</v>
      </c>
      <c r="R155" s="269">
        <f t="shared" si="29"/>
        <v>37411.384624023209</v>
      </c>
      <c r="S155" s="358"/>
      <c r="T155" s="356"/>
      <c r="U155" s="357">
        <f t="shared" si="24"/>
        <v>0</v>
      </c>
    </row>
    <row r="156" spans="1:24" s="7" customFormat="1" ht="75" customHeight="1">
      <c r="A156" s="343" t="s">
        <v>275</v>
      </c>
      <c r="B156" s="343" t="s">
        <v>276</v>
      </c>
      <c r="C156" s="67"/>
      <c r="D156" s="218" t="s">
        <v>277</v>
      </c>
      <c r="E156" s="221" t="s">
        <v>1015</v>
      </c>
      <c r="F156" s="341" t="s">
        <v>973</v>
      </c>
      <c r="G156" s="93">
        <v>0.8</v>
      </c>
      <c r="H156" s="134">
        <v>100</v>
      </c>
      <c r="I156" s="46">
        <v>10</v>
      </c>
      <c r="J156" s="46">
        <v>200</v>
      </c>
      <c r="K156" s="45" t="s">
        <v>13</v>
      </c>
      <c r="L156" s="45" t="s">
        <v>197</v>
      </c>
      <c r="M156" s="46">
        <v>1</v>
      </c>
      <c r="N156" s="69">
        <v>2</v>
      </c>
      <c r="O156" s="174" t="s">
        <v>520</v>
      </c>
      <c r="P156" s="397">
        <v>8962</v>
      </c>
      <c r="Q156" s="398">
        <f t="shared" si="28"/>
        <v>8962</v>
      </c>
      <c r="R156" s="269">
        <f t="shared" si="29"/>
        <v>17924</v>
      </c>
      <c r="S156" s="358"/>
      <c r="T156" s="356"/>
      <c r="U156" s="357">
        <f t="shared" si="24"/>
        <v>0</v>
      </c>
    </row>
    <row r="157" spans="1:24" s="71" customFormat="1" ht="75" customHeight="1">
      <c r="A157" s="343" t="s">
        <v>1011</v>
      </c>
      <c r="B157" s="343" t="s">
        <v>1012</v>
      </c>
      <c r="C157" s="44"/>
      <c r="D157" s="218" t="s">
        <v>1013</v>
      </c>
      <c r="E157" s="221" t="s">
        <v>1030</v>
      </c>
      <c r="F157" s="393"/>
      <c r="G157" s="93">
        <v>0.8</v>
      </c>
      <c r="H157" s="135">
        <v>120</v>
      </c>
      <c r="I157" s="44">
        <v>12</v>
      </c>
      <c r="J157" s="44">
        <v>200</v>
      </c>
      <c r="K157" s="45" t="s">
        <v>13</v>
      </c>
      <c r="L157" s="45" t="s">
        <v>197</v>
      </c>
      <c r="M157" s="46">
        <v>1</v>
      </c>
      <c r="N157" s="69">
        <v>2</v>
      </c>
      <c r="O157" s="174" t="s">
        <v>521</v>
      </c>
      <c r="P157" s="392">
        <v>11735</v>
      </c>
      <c r="Q157" s="276">
        <f t="shared" si="28"/>
        <v>11735</v>
      </c>
      <c r="R157" s="385">
        <f t="shared" si="29"/>
        <v>23470</v>
      </c>
      <c r="S157" s="358"/>
      <c r="T157" s="356"/>
      <c r="U157" s="357">
        <f t="shared" si="24"/>
        <v>0</v>
      </c>
      <c r="X157" s="394"/>
    </row>
    <row r="158" spans="1:24" s="7" customFormat="1" ht="75" customHeight="1">
      <c r="A158" s="343" t="s">
        <v>278</v>
      </c>
      <c r="B158" s="343" t="s">
        <v>279</v>
      </c>
      <c r="C158" s="67"/>
      <c r="D158" s="218" t="s">
        <v>280</v>
      </c>
      <c r="E158" s="334" t="s">
        <v>893</v>
      </c>
      <c r="F158" s="327"/>
      <c r="G158" s="93">
        <v>0.8</v>
      </c>
      <c r="H158" s="134">
        <v>100</v>
      </c>
      <c r="I158" s="46">
        <v>12</v>
      </c>
      <c r="J158" s="46">
        <v>200</v>
      </c>
      <c r="K158" s="45" t="s">
        <v>13</v>
      </c>
      <c r="L158" s="45" t="s">
        <v>267</v>
      </c>
      <c r="M158" s="46">
        <v>1</v>
      </c>
      <c r="N158" s="69">
        <v>4</v>
      </c>
      <c r="O158" s="174" t="s">
        <v>520</v>
      </c>
      <c r="P158" s="264">
        <v>9722</v>
      </c>
      <c r="Q158" s="276">
        <f t="shared" si="28"/>
        <v>9722</v>
      </c>
      <c r="R158" s="269">
        <f t="shared" si="29"/>
        <v>38888</v>
      </c>
      <c r="S158" s="358"/>
      <c r="T158" s="356"/>
      <c r="U158" s="357">
        <f t="shared" si="24"/>
        <v>0</v>
      </c>
    </row>
    <row r="159" spans="1:24" s="7" customFormat="1" ht="75" customHeight="1">
      <c r="A159" s="343" t="s">
        <v>281</v>
      </c>
      <c r="B159" s="343" t="s">
        <v>282</v>
      </c>
      <c r="C159" s="67"/>
      <c r="D159" s="218" t="s">
        <v>283</v>
      </c>
      <c r="E159" s="221" t="s">
        <v>936</v>
      </c>
      <c r="F159" s="341" t="s">
        <v>973</v>
      </c>
      <c r="G159" s="93">
        <v>0.8</v>
      </c>
      <c r="H159" s="134">
        <v>100</v>
      </c>
      <c r="I159" s="46">
        <v>7</v>
      </c>
      <c r="J159" s="46">
        <v>145</v>
      </c>
      <c r="K159" s="45" t="s">
        <v>13</v>
      </c>
      <c r="L159" s="45" t="s">
        <v>197</v>
      </c>
      <c r="M159" s="46">
        <v>1</v>
      </c>
      <c r="N159" s="69">
        <v>2</v>
      </c>
      <c r="O159" s="174" t="s">
        <v>520</v>
      </c>
      <c r="P159" s="397">
        <v>8657</v>
      </c>
      <c r="Q159" s="398">
        <f t="shared" si="28"/>
        <v>8657</v>
      </c>
      <c r="R159" s="269">
        <f t="shared" si="29"/>
        <v>17314</v>
      </c>
      <c r="S159" s="358"/>
      <c r="T159" s="356"/>
      <c r="U159" s="357">
        <f t="shared" si="24"/>
        <v>0</v>
      </c>
    </row>
    <row r="160" spans="1:24" s="71" customFormat="1" ht="75" customHeight="1">
      <c r="A160" s="343" t="s">
        <v>284</v>
      </c>
      <c r="B160" s="343" t="s">
        <v>285</v>
      </c>
      <c r="C160" s="44"/>
      <c r="D160" s="218" t="s">
        <v>286</v>
      </c>
      <c r="E160" s="334" t="s">
        <v>889</v>
      </c>
      <c r="F160" s="327"/>
      <c r="G160" s="93">
        <v>0.8</v>
      </c>
      <c r="H160" s="135">
        <v>120</v>
      </c>
      <c r="I160" s="44">
        <v>9</v>
      </c>
      <c r="J160" s="44">
        <v>200</v>
      </c>
      <c r="K160" s="45" t="s">
        <v>13</v>
      </c>
      <c r="L160" s="45" t="s">
        <v>197</v>
      </c>
      <c r="M160" s="46">
        <v>1</v>
      </c>
      <c r="N160" s="69">
        <v>2</v>
      </c>
      <c r="O160" s="174" t="s">
        <v>521</v>
      </c>
      <c r="P160" s="264">
        <v>12027</v>
      </c>
      <c r="Q160" s="276">
        <f t="shared" si="28"/>
        <v>12027</v>
      </c>
      <c r="R160" s="269">
        <f t="shared" si="29"/>
        <v>24054</v>
      </c>
      <c r="S160" s="358"/>
      <c r="T160" s="356"/>
      <c r="U160" s="357">
        <f t="shared" si="24"/>
        <v>0</v>
      </c>
    </row>
    <row r="161" spans="1:24" s="71" customFormat="1" ht="75" customHeight="1">
      <c r="A161" s="343" t="s">
        <v>287</v>
      </c>
      <c r="B161" s="343" t="s">
        <v>288</v>
      </c>
      <c r="C161" s="67"/>
      <c r="D161" s="218" t="s">
        <v>290</v>
      </c>
      <c r="E161" s="334" t="s">
        <v>852</v>
      </c>
      <c r="F161" s="341" t="s">
        <v>973</v>
      </c>
      <c r="G161" s="93">
        <v>0.8</v>
      </c>
      <c r="H161" s="134">
        <v>150</v>
      </c>
      <c r="I161" s="46">
        <v>16</v>
      </c>
      <c r="J161" s="46">
        <v>200</v>
      </c>
      <c r="K161" s="45" t="s">
        <v>13</v>
      </c>
      <c r="L161" s="45" t="s">
        <v>289</v>
      </c>
      <c r="M161" s="46">
        <v>1</v>
      </c>
      <c r="N161" s="69">
        <v>3</v>
      </c>
      <c r="O161" s="174" t="s">
        <v>521</v>
      </c>
      <c r="P161" s="397">
        <v>13457</v>
      </c>
      <c r="Q161" s="398">
        <f t="shared" si="28"/>
        <v>13457</v>
      </c>
      <c r="R161" s="269">
        <f t="shared" si="29"/>
        <v>40371</v>
      </c>
      <c r="S161" s="358"/>
      <c r="T161" s="356"/>
      <c r="U161" s="357">
        <f t="shared" si="24"/>
        <v>0</v>
      </c>
    </row>
    <row r="162" spans="1:24" s="7" customFormat="1" ht="75" customHeight="1">
      <c r="A162" s="343" t="s">
        <v>954</v>
      </c>
      <c r="B162" s="343" t="s">
        <v>992</v>
      </c>
      <c r="C162" s="340"/>
      <c r="D162" s="409" t="s">
        <v>1046</v>
      </c>
      <c r="E162" s="221" t="s">
        <v>1045</v>
      </c>
      <c r="F162" s="342" t="s">
        <v>967</v>
      </c>
      <c r="G162" s="93">
        <v>0.8</v>
      </c>
      <c r="H162" s="134">
        <v>100</v>
      </c>
      <c r="I162" s="46">
        <v>6</v>
      </c>
      <c r="J162" s="46">
        <v>150</v>
      </c>
      <c r="K162" s="45" t="s">
        <v>13</v>
      </c>
      <c r="L162" s="45" t="s">
        <v>267</v>
      </c>
      <c r="M162" s="46">
        <v>1</v>
      </c>
      <c r="N162" s="69">
        <v>4</v>
      </c>
      <c r="O162" s="174" t="s">
        <v>520</v>
      </c>
      <c r="P162" s="264">
        <v>8708.0912264283397</v>
      </c>
      <c r="Q162" s="276">
        <f t="shared" si="28"/>
        <v>8708.0912264283397</v>
      </c>
      <c r="R162" s="269">
        <f t="shared" si="29"/>
        <v>34832.364905713359</v>
      </c>
      <c r="S162" s="358"/>
      <c r="T162" s="356"/>
      <c r="U162" s="357">
        <f>Q162*T162*N162</f>
        <v>0</v>
      </c>
    </row>
    <row r="163" spans="1:24" s="71" customFormat="1" ht="75" customHeight="1">
      <c r="A163" s="343" t="s">
        <v>291</v>
      </c>
      <c r="B163" s="343" t="s">
        <v>292</v>
      </c>
      <c r="C163" s="67"/>
      <c r="D163" s="218" t="s">
        <v>293</v>
      </c>
      <c r="E163" s="334" t="s">
        <v>888</v>
      </c>
      <c r="F163" s="341" t="s">
        <v>973</v>
      </c>
      <c r="G163" s="93">
        <v>0.8</v>
      </c>
      <c r="H163" s="134">
        <v>200</v>
      </c>
      <c r="I163" s="46">
        <v>22</v>
      </c>
      <c r="J163" s="46">
        <v>200</v>
      </c>
      <c r="K163" s="45" t="s">
        <v>13</v>
      </c>
      <c r="L163" s="45" t="s">
        <v>197</v>
      </c>
      <c r="M163" s="46">
        <v>1</v>
      </c>
      <c r="N163" s="69">
        <v>2</v>
      </c>
      <c r="O163" s="174" t="s">
        <v>521</v>
      </c>
      <c r="P163" s="397">
        <v>17600</v>
      </c>
      <c r="Q163" s="398">
        <f t="shared" si="28"/>
        <v>17600</v>
      </c>
      <c r="R163" s="269">
        <f t="shared" si="29"/>
        <v>35200</v>
      </c>
      <c r="S163" s="358"/>
      <c r="T163" s="356"/>
      <c r="U163" s="357">
        <f t="shared" si="24"/>
        <v>0</v>
      </c>
    </row>
    <row r="164" spans="1:24" s="7" customFormat="1" ht="75" customHeight="1">
      <c r="A164" s="343" t="s">
        <v>294</v>
      </c>
      <c r="B164" s="343" t="s">
        <v>295</v>
      </c>
      <c r="C164" s="84"/>
      <c r="D164" s="218" t="s">
        <v>296</v>
      </c>
      <c r="E164" s="221" t="s">
        <v>732</v>
      </c>
      <c r="F164" s="341" t="s">
        <v>973</v>
      </c>
      <c r="G164" s="93">
        <v>1</v>
      </c>
      <c r="H164" s="134">
        <v>10</v>
      </c>
      <c r="I164" s="46">
        <v>4</v>
      </c>
      <c r="J164" s="46">
        <v>175</v>
      </c>
      <c r="K164" s="45" t="s">
        <v>13</v>
      </c>
      <c r="L164" s="45" t="s">
        <v>241</v>
      </c>
      <c r="M164" s="46">
        <v>1</v>
      </c>
      <c r="N164" s="69">
        <v>16</v>
      </c>
      <c r="O164" s="174" t="s">
        <v>623</v>
      </c>
      <c r="P164" s="397">
        <v>1371</v>
      </c>
      <c r="Q164" s="398">
        <f t="shared" si="28"/>
        <v>1371</v>
      </c>
      <c r="R164" s="269">
        <f t="shared" si="29"/>
        <v>21936</v>
      </c>
      <c r="S164" s="358"/>
      <c r="T164" s="356"/>
      <c r="U164" s="357">
        <f t="shared" si="24"/>
        <v>0</v>
      </c>
    </row>
    <row r="165" spans="1:24" s="7" customFormat="1" ht="75" customHeight="1">
      <c r="A165" s="343" t="s">
        <v>297</v>
      </c>
      <c r="B165" s="343" t="s">
        <v>298</v>
      </c>
      <c r="C165" s="67"/>
      <c r="D165" s="218" t="s">
        <v>299</v>
      </c>
      <c r="E165" s="221" t="s">
        <v>733</v>
      </c>
      <c r="F165" s="393" t="s">
        <v>999</v>
      </c>
      <c r="G165" s="93">
        <v>1</v>
      </c>
      <c r="H165" s="134">
        <v>10</v>
      </c>
      <c r="I165" s="46">
        <v>4</v>
      </c>
      <c r="J165" s="46">
        <v>200</v>
      </c>
      <c r="K165" s="45" t="s">
        <v>13</v>
      </c>
      <c r="L165" s="45" t="s">
        <v>177</v>
      </c>
      <c r="M165" s="46">
        <v>1</v>
      </c>
      <c r="N165" s="69">
        <v>18</v>
      </c>
      <c r="O165" s="174" t="s">
        <v>623</v>
      </c>
      <c r="P165" s="392">
        <v>1517</v>
      </c>
      <c r="Q165" s="276">
        <f t="shared" si="28"/>
        <v>1517</v>
      </c>
      <c r="R165" s="385">
        <f t="shared" si="29"/>
        <v>27306</v>
      </c>
      <c r="S165" s="358"/>
      <c r="T165" s="356"/>
      <c r="U165" s="357">
        <f t="shared" si="24"/>
        <v>0</v>
      </c>
      <c r="X165" s="394"/>
    </row>
    <row r="166" spans="1:24" s="7" customFormat="1" ht="75" customHeight="1">
      <c r="A166" s="343" t="s">
        <v>574</v>
      </c>
      <c r="B166" s="343" t="s">
        <v>575</v>
      </c>
      <c r="C166" s="259"/>
      <c r="D166" s="216" t="s">
        <v>665</v>
      </c>
      <c r="E166" s="221" t="s">
        <v>734</v>
      </c>
      <c r="F166" s="327" t="s">
        <v>801</v>
      </c>
      <c r="G166" s="93">
        <v>0.9</v>
      </c>
      <c r="H166" s="134">
        <v>49</v>
      </c>
      <c r="I166" s="46">
        <v>8</v>
      </c>
      <c r="J166" s="46">
        <v>175</v>
      </c>
      <c r="K166" s="45" t="s">
        <v>13</v>
      </c>
      <c r="L166" s="45" t="s">
        <v>267</v>
      </c>
      <c r="M166" s="46">
        <v>1</v>
      </c>
      <c r="N166" s="69">
        <v>4</v>
      </c>
      <c r="O166" s="174" t="s">
        <v>623</v>
      </c>
      <c r="P166" s="264">
        <v>7235</v>
      </c>
      <c r="Q166" s="276">
        <f t="shared" si="28"/>
        <v>7235</v>
      </c>
      <c r="R166" s="269">
        <f t="shared" si="29"/>
        <v>28940</v>
      </c>
      <c r="S166" s="358"/>
      <c r="T166" s="356"/>
      <c r="U166" s="357">
        <f t="shared" si="24"/>
        <v>0</v>
      </c>
    </row>
    <row r="167" spans="1:24" s="7" customFormat="1" ht="75" customHeight="1">
      <c r="A167" s="343" t="s">
        <v>300</v>
      </c>
      <c r="B167" s="343" t="s">
        <v>301</v>
      </c>
      <c r="C167" s="67"/>
      <c r="D167" s="218" t="s">
        <v>302</v>
      </c>
      <c r="E167" s="334" t="s">
        <v>853</v>
      </c>
      <c r="F167" s="341" t="s">
        <v>973</v>
      </c>
      <c r="G167" s="93">
        <v>1</v>
      </c>
      <c r="H167" s="134">
        <v>16</v>
      </c>
      <c r="I167" s="46">
        <v>4</v>
      </c>
      <c r="J167" s="46">
        <v>175</v>
      </c>
      <c r="K167" s="45" t="s">
        <v>13</v>
      </c>
      <c r="L167" s="45" t="s">
        <v>133</v>
      </c>
      <c r="M167" s="46">
        <v>1</v>
      </c>
      <c r="N167" s="69">
        <v>12</v>
      </c>
      <c r="O167" s="174" t="s">
        <v>520</v>
      </c>
      <c r="P167" s="264">
        <v>2195</v>
      </c>
      <c r="Q167" s="276">
        <f t="shared" si="28"/>
        <v>2195</v>
      </c>
      <c r="R167" s="269">
        <f t="shared" si="29"/>
        <v>26340</v>
      </c>
      <c r="S167" s="358"/>
      <c r="T167" s="356"/>
      <c r="U167" s="357">
        <f t="shared" si="24"/>
        <v>0</v>
      </c>
    </row>
    <row r="168" spans="1:24" s="7" customFormat="1" ht="75" customHeight="1">
      <c r="A168" s="343" t="s">
        <v>303</v>
      </c>
      <c r="B168" s="343" t="s">
        <v>304</v>
      </c>
      <c r="C168" s="67"/>
      <c r="D168" s="216" t="s">
        <v>499</v>
      </c>
      <c r="E168" s="221" t="s">
        <v>920</v>
      </c>
      <c r="F168" s="327" t="s">
        <v>257</v>
      </c>
      <c r="G168" s="93">
        <v>1</v>
      </c>
      <c r="H168" s="134">
        <v>19</v>
      </c>
      <c r="I168" s="46">
        <v>4</v>
      </c>
      <c r="J168" s="46">
        <v>170</v>
      </c>
      <c r="K168" s="45" t="s">
        <v>13</v>
      </c>
      <c r="L168" s="45" t="s">
        <v>133</v>
      </c>
      <c r="M168" s="46">
        <v>1</v>
      </c>
      <c r="N168" s="69">
        <v>12</v>
      </c>
      <c r="O168" s="174" t="s">
        <v>520</v>
      </c>
      <c r="P168" s="264">
        <v>2680</v>
      </c>
      <c r="Q168" s="276">
        <f t="shared" si="28"/>
        <v>2680</v>
      </c>
      <c r="R168" s="269">
        <f t="shared" si="29"/>
        <v>32160</v>
      </c>
      <c r="S168" s="358"/>
      <c r="T168" s="356"/>
      <c r="U168" s="357">
        <f t="shared" si="24"/>
        <v>0</v>
      </c>
    </row>
    <row r="169" spans="1:24" s="71" customFormat="1" ht="75" customHeight="1">
      <c r="A169" s="343" t="s">
        <v>305</v>
      </c>
      <c r="B169" s="343" t="s">
        <v>306</v>
      </c>
      <c r="C169" s="67"/>
      <c r="D169" s="218" t="s">
        <v>307</v>
      </c>
      <c r="E169" s="221" t="s">
        <v>735</v>
      </c>
      <c r="F169" s="393" t="s">
        <v>999</v>
      </c>
      <c r="G169" s="93">
        <v>1</v>
      </c>
      <c r="H169" s="134">
        <v>19</v>
      </c>
      <c r="I169" s="46">
        <v>5</v>
      </c>
      <c r="J169" s="46">
        <v>200</v>
      </c>
      <c r="K169" s="45" t="s">
        <v>13</v>
      </c>
      <c r="L169" s="45" t="s">
        <v>133</v>
      </c>
      <c r="M169" s="46">
        <v>1</v>
      </c>
      <c r="N169" s="69">
        <v>12</v>
      </c>
      <c r="O169" s="174" t="s">
        <v>520</v>
      </c>
      <c r="P169" s="392">
        <v>2875</v>
      </c>
      <c r="Q169" s="276">
        <f t="shared" si="28"/>
        <v>2875</v>
      </c>
      <c r="R169" s="385">
        <f t="shared" si="29"/>
        <v>34500</v>
      </c>
      <c r="S169" s="358"/>
      <c r="T169" s="356"/>
      <c r="U169" s="357">
        <f t="shared" si="24"/>
        <v>0</v>
      </c>
      <c r="X169" s="394"/>
    </row>
    <row r="170" spans="1:24" s="7" customFormat="1" ht="75" customHeight="1">
      <c r="A170" s="343" t="s">
        <v>308</v>
      </c>
      <c r="B170" s="343" t="s">
        <v>309</v>
      </c>
      <c r="C170" s="67"/>
      <c r="D170" s="216" t="s">
        <v>500</v>
      </c>
      <c r="E170" s="334" t="s">
        <v>854</v>
      </c>
      <c r="F170" s="327" t="s">
        <v>257</v>
      </c>
      <c r="G170" s="93">
        <v>1</v>
      </c>
      <c r="H170" s="134">
        <v>19</v>
      </c>
      <c r="I170" s="46">
        <v>4</v>
      </c>
      <c r="J170" s="46">
        <v>170</v>
      </c>
      <c r="K170" s="45" t="s">
        <v>13</v>
      </c>
      <c r="L170" s="45" t="s">
        <v>133</v>
      </c>
      <c r="M170" s="46">
        <v>1</v>
      </c>
      <c r="N170" s="69">
        <v>12</v>
      </c>
      <c r="O170" s="174" t="s">
        <v>520</v>
      </c>
      <c r="P170" s="264">
        <v>2628</v>
      </c>
      <c r="Q170" s="276">
        <f t="shared" si="28"/>
        <v>2628</v>
      </c>
      <c r="R170" s="269">
        <f t="shared" si="29"/>
        <v>31536</v>
      </c>
      <c r="S170" s="358"/>
      <c r="T170" s="356"/>
      <c r="U170" s="357">
        <f t="shared" si="24"/>
        <v>0</v>
      </c>
    </row>
    <row r="171" spans="1:24" s="71" customFormat="1" ht="75" customHeight="1">
      <c r="A171" s="343" t="s">
        <v>310</v>
      </c>
      <c r="B171" s="343" t="s">
        <v>311</v>
      </c>
      <c r="C171" s="67"/>
      <c r="D171" s="218" t="s">
        <v>312</v>
      </c>
      <c r="E171" s="334" t="s">
        <v>855</v>
      </c>
      <c r="F171" s="324" t="s">
        <v>257</v>
      </c>
      <c r="G171" s="93">
        <v>1</v>
      </c>
      <c r="H171" s="134">
        <v>19</v>
      </c>
      <c r="I171" s="46">
        <v>4</v>
      </c>
      <c r="J171" s="46">
        <v>170</v>
      </c>
      <c r="K171" s="45" t="s">
        <v>13</v>
      </c>
      <c r="L171" s="45" t="s">
        <v>133</v>
      </c>
      <c r="M171" s="46">
        <v>1</v>
      </c>
      <c r="N171" s="69">
        <v>12</v>
      </c>
      <c r="O171" s="174" t="s">
        <v>520</v>
      </c>
      <c r="P171" s="264">
        <v>2628</v>
      </c>
      <c r="Q171" s="276">
        <f t="shared" si="28"/>
        <v>2628</v>
      </c>
      <c r="R171" s="269">
        <f t="shared" si="29"/>
        <v>31536</v>
      </c>
      <c r="S171" s="358"/>
      <c r="T171" s="356"/>
      <c r="U171" s="357">
        <f t="shared" si="24"/>
        <v>0</v>
      </c>
    </row>
    <row r="172" spans="1:24" s="71" customFormat="1" ht="75" customHeight="1">
      <c r="A172" s="343" t="s">
        <v>313</v>
      </c>
      <c r="B172" s="343" t="s">
        <v>314</v>
      </c>
      <c r="C172" s="67"/>
      <c r="D172" s="218" t="s">
        <v>315</v>
      </c>
      <c r="E172" s="221" t="s">
        <v>1032</v>
      </c>
      <c r="F172" s="341" t="s">
        <v>973</v>
      </c>
      <c r="G172" s="93">
        <v>1</v>
      </c>
      <c r="H172" s="134">
        <v>25</v>
      </c>
      <c r="I172" s="46">
        <v>4</v>
      </c>
      <c r="J172" s="46">
        <v>170</v>
      </c>
      <c r="K172" s="45" t="s">
        <v>13</v>
      </c>
      <c r="L172" s="45" t="s">
        <v>238</v>
      </c>
      <c r="M172" s="46">
        <v>1</v>
      </c>
      <c r="N172" s="69">
        <v>8</v>
      </c>
      <c r="O172" s="174" t="s">
        <v>520</v>
      </c>
      <c r="P172" s="397">
        <v>3234</v>
      </c>
      <c r="Q172" s="398">
        <f t="shared" si="28"/>
        <v>3234</v>
      </c>
      <c r="R172" s="269">
        <f t="shared" si="29"/>
        <v>25872</v>
      </c>
      <c r="S172" s="358"/>
      <c r="T172" s="356"/>
      <c r="U172" s="357">
        <f t="shared" si="24"/>
        <v>0</v>
      </c>
    </row>
    <row r="173" spans="1:24" s="71" customFormat="1" ht="75" customHeight="1">
      <c r="A173" s="343" t="s">
        <v>316</v>
      </c>
      <c r="B173" s="343" t="s">
        <v>317</v>
      </c>
      <c r="C173" s="87"/>
      <c r="D173" s="218" t="s">
        <v>318</v>
      </c>
      <c r="E173" s="335" t="s">
        <v>905</v>
      </c>
      <c r="F173" s="341" t="s">
        <v>973</v>
      </c>
      <c r="G173" s="93">
        <v>1</v>
      </c>
      <c r="H173" s="134">
        <v>25</v>
      </c>
      <c r="I173" s="46">
        <v>5</v>
      </c>
      <c r="J173" s="46">
        <v>200</v>
      </c>
      <c r="K173" s="45" t="s">
        <v>13</v>
      </c>
      <c r="L173" s="45" t="s">
        <v>131</v>
      </c>
      <c r="M173" s="46">
        <v>1</v>
      </c>
      <c r="N173" s="69">
        <v>6</v>
      </c>
      <c r="O173" s="174" t="s">
        <v>520</v>
      </c>
      <c r="P173" s="397">
        <v>3542</v>
      </c>
      <c r="Q173" s="398">
        <f t="shared" si="28"/>
        <v>3542</v>
      </c>
      <c r="R173" s="269">
        <f t="shared" si="29"/>
        <v>21252</v>
      </c>
      <c r="S173" s="358"/>
      <c r="T173" s="356"/>
      <c r="U173" s="357">
        <f t="shared" si="24"/>
        <v>0</v>
      </c>
    </row>
    <row r="174" spans="1:24" s="71" customFormat="1" ht="75" customHeight="1">
      <c r="A174" s="343" t="s">
        <v>576</v>
      </c>
      <c r="B174" s="343" t="s">
        <v>599</v>
      </c>
      <c r="C174" s="259"/>
      <c r="D174" s="216" t="s">
        <v>666</v>
      </c>
      <c r="E174" s="221" t="s">
        <v>903</v>
      </c>
      <c r="F174" s="341" t="s">
        <v>973</v>
      </c>
      <c r="G174" s="93">
        <v>1</v>
      </c>
      <c r="H174" s="134">
        <v>25</v>
      </c>
      <c r="I174" s="46">
        <v>5</v>
      </c>
      <c r="J174" s="46">
        <v>170</v>
      </c>
      <c r="K174" s="45" t="s">
        <v>13</v>
      </c>
      <c r="L174" s="45" t="s">
        <v>131</v>
      </c>
      <c r="M174" s="46">
        <v>1</v>
      </c>
      <c r="N174" s="69">
        <v>6</v>
      </c>
      <c r="O174" s="174" t="s">
        <v>520</v>
      </c>
      <c r="P174" s="397">
        <v>3234</v>
      </c>
      <c r="Q174" s="398">
        <f t="shared" si="28"/>
        <v>3234</v>
      </c>
      <c r="R174" s="269">
        <f t="shared" si="29"/>
        <v>19404</v>
      </c>
      <c r="S174" s="358"/>
      <c r="T174" s="356"/>
      <c r="U174" s="357">
        <f t="shared" si="24"/>
        <v>0</v>
      </c>
    </row>
    <row r="175" spans="1:24" s="7" customFormat="1" ht="75" customHeight="1">
      <c r="A175" s="343" t="s">
        <v>319</v>
      </c>
      <c r="B175" s="343" t="s">
        <v>320</v>
      </c>
      <c r="C175" s="45"/>
      <c r="D175" s="218" t="s">
        <v>321</v>
      </c>
      <c r="E175" s="334" t="s">
        <v>882</v>
      </c>
      <c r="F175" s="327" t="s">
        <v>257</v>
      </c>
      <c r="G175" s="93">
        <v>1</v>
      </c>
      <c r="H175" s="134">
        <v>36</v>
      </c>
      <c r="I175" s="46">
        <v>5</v>
      </c>
      <c r="J175" s="46">
        <v>170</v>
      </c>
      <c r="K175" s="45" t="s">
        <v>13</v>
      </c>
      <c r="L175" s="45" t="s">
        <v>131</v>
      </c>
      <c r="M175" s="46">
        <v>1</v>
      </c>
      <c r="N175" s="69">
        <v>6</v>
      </c>
      <c r="O175" s="174" t="s">
        <v>520</v>
      </c>
      <c r="P175" s="264">
        <v>5150</v>
      </c>
      <c r="Q175" s="276">
        <f t="shared" si="28"/>
        <v>5150</v>
      </c>
      <c r="R175" s="269">
        <f t="shared" si="29"/>
        <v>30900</v>
      </c>
      <c r="S175" s="358"/>
      <c r="T175" s="356"/>
      <c r="U175" s="357">
        <f t="shared" si="24"/>
        <v>0</v>
      </c>
    </row>
    <row r="176" spans="1:24" s="7" customFormat="1" ht="75" customHeight="1">
      <c r="A176" s="343" t="s">
        <v>322</v>
      </c>
      <c r="B176" s="343" t="s">
        <v>323</v>
      </c>
      <c r="C176" s="45"/>
      <c r="D176" s="218" t="s">
        <v>324</v>
      </c>
      <c r="E176" s="408" t="s">
        <v>1014</v>
      </c>
      <c r="F176" s="327" t="s">
        <v>257</v>
      </c>
      <c r="G176" s="93">
        <v>1</v>
      </c>
      <c r="H176" s="134">
        <v>36</v>
      </c>
      <c r="I176" s="46">
        <v>5</v>
      </c>
      <c r="J176" s="46">
        <v>170</v>
      </c>
      <c r="K176" s="45" t="s">
        <v>13</v>
      </c>
      <c r="L176" s="45" t="s">
        <v>131</v>
      </c>
      <c r="M176" s="46">
        <v>1</v>
      </c>
      <c r="N176" s="69">
        <v>6</v>
      </c>
      <c r="O176" s="174" t="s">
        <v>520</v>
      </c>
      <c r="P176" s="264">
        <v>5145</v>
      </c>
      <c r="Q176" s="276">
        <f t="shared" si="28"/>
        <v>5145</v>
      </c>
      <c r="R176" s="269">
        <f t="shared" si="29"/>
        <v>30870</v>
      </c>
      <c r="S176" s="358"/>
      <c r="T176" s="356"/>
      <c r="U176" s="357">
        <f t="shared" si="24"/>
        <v>0</v>
      </c>
    </row>
    <row r="177" spans="1:24" s="7" customFormat="1" ht="75" customHeight="1">
      <c r="A177" s="343" t="s">
        <v>325</v>
      </c>
      <c r="B177" s="343" t="s">
        <v>326</v>
      </c>
      <c r="C177" s="45"/>
      <c r="D177" s="218" t="s">
        <v>327</v>
      </c>
      <c r="E177" s="334" t="s">
        <v>881</v>
      </c>
      <c r="F177" s="324"/>
      <c r="G177" s="93">
        <v>1</v>
      </c>
      <c r="H177" s="134">
        <v>36</v>
      </c>
      <c r="I177" s="46">
        <v>6</v>
      </c>
      <c r="J177" s="46">
        <v>200</v>
      </c>
      <c r="K177" s="45" t="s">
        <v>13</v>
      </c>
      <c r="L177" s="45" t="s">
        <v>238</v>
      </c>
      <c r="M177" s="46">
        <v>1</v>
      </c>
      <c r="N177" s="69">
        <v>8</v>
      </c>
      <c r="O177" s="174" t="s">
        <v>520</v>
      </c>
      <c r="P177" s="264">
        <v>5829</v>
      </c>
      <c r="Q177" s="276">
        <f t="shared" si="28"/>
        <v>5829</v>
      </c>
      <c r="R177" s="269">
        <f t="shared" si="29"/>
        <v>46632</v>
      </c>
      <c r="S177" s="358"/>
      <c r="T177" s="356"/>
      <c r="U177" s="357">
        <f t="shared" si="24"/>
        <v>0</v>
      </c>
    </row>
    <row r="178" spans="1:24" s="71" customFormat="1" ht="75" customHeight="1">
      <c r="A178" s="343" t="s">
        <v>328</v>
      </c>
      <c r="B178" s="343" t="s">
        <v>329</v>
      </c>
      <c r="C178" s="259"/>
      <c r="D178" s="218" t="s">
        <v>330</v>
      </c>
      <c r="E178" s="334" t="s">
        <v>1017</v>
      </c>
      <c r="F178" s="327" t="s">
        <v>257</v>
      </c>
      <c r="G178" s="93">
        <v>1</v>
      </c>
      <c r="H178" s="134">
        <v>36</v>
      </c>
      <c r="I178" s="46">
        <v>6</v>
      </c>
      <c r="J178" s="46">
        <v>170</v>
      </c>
      <c r="K178" s="45" t="s">
        <v>13</v>
      </c>
      <c r="L178" s="45" t="s">
        <v>238</v>
      </c>
      <c r="M178" s="46">
        <v>1</v>
      </c>
      <c r="N178" s="69">
        <v>8</v>
      </c>
      <c r="O178" s="174" t="s">
        <v>520</v>
      </c>
      <c r="P178" s="264">
        <v>5123</v>
      </c>
      <c r="Q178" s="276">
        <f t="shared" si="28"/>
        <v>5123</v>
      </c>
      <c r="R178" s="269">
        <f t="shared" si="29"/>
        <v>40984</v>
      </c>
      <c r="S178" s="358"/>
      <c r="T178" s="356"/>
      <c r="U178" s="357">
        <f t="shared" si="24"/>
        <v>0</v>
      </c>
    </row>
    <row r="179" spans="1:24" s="7" customFormat="1" ht="75" customHeight="1">
      <c r="A179" s="343" t="s">
        <v>331</v>
      </c>
      <c r="B179" s="343" t="s">
        <v>332</v>
      </c>
      <c r="C179" s="67"/>
      <c r="D179" s="218" t="s">
        <v>333</v>
      </c>
      <c r="E179" s="334" t="s">
        <v>883</v>
      </c>
      <c r="F179" s="323"/>
      <c r="G179" s="243">
        <v>1</v>
      </c>
      <c r="H179" s="136">
        <v>36</v>
      </c>
      <c r="I179" s="88">
        <v>5</v>
      </c>
      <c r="J179" s="88">
        <v>200</v>
      </c>
      <c r="K179" s="89" t="s">
        <v>13</v>
      </c>
      <c r="L179" s="89" t="s">
        <v>131</v>
      </c>
      <c r="M179" s="88">
        <v>1</v>
      </c>
      <c r="N179" s="149">
        <v>6</v>
      </c>
      <c r="O179" s="174" t="s">
        <v>520</v>
      </c>
      <c r="P179" s="264">
        <v>5829</v>
      </c>
      <c r="Q179" s="276">
        <f t="shared" si="28"/>
        <v>5829</v>
      </c>
      <c r="R179" s="269">
        <f t="shared" si="29"/>
        <v>34974</v>
      </c>
      <c r="S179" s="358"/>
      <c r="T179" s="356"/>
      <c r="U179" s="357">
        <f t="shared" si="24"/>
        <v>0</v>
      </c>
    </row>
    <row r="180" spans="1:24" s="7" customFormat="1" ht="75" customHeight="1">
      <c r="A180" s="343" t="s">
        <v>334</v>
      </c>
      <c r="B180" s="343" t="s">
        <v>335</v>
      </c>
      <c r="C180" s="44"/>
      <c r="D180" s="218" t="s">
        <v>336</v>
      </c>
      <c r="E180" s="334" t="s">
        <v>1018</v>
      </c>
      <c r="F180" s="327" t="s">
        <v>257</v>
      </c>
      <c r="G180" s="93">
        <v>1</v>
      </c>
      <c r="H180" s="135">
        <v>48</v>
      </c>
      <c r="I180" s="44">
        <v>7</v>
      </c>
      <c r="J180" s="44">
        <v>170</v>
      </c>
      <c r="K180" s="45" t="s">
        <v>13</v>
      </c>
      <c r="L180" s="45" t="s">
        <v>131</v>
      </c>
      <c r="M180" s="44">
        <v>1</v>
      </c>
      <c r="N180" s="94">
        <v>6</v>
      </c>
      <c r="O180" s="174" t="s">
        <v>520</v>
      </c>
      <c r="P180" s="264">
        <v>6724</v>
      </c>
      <c r="Q180" s="276">
        <f t="shared" si="28"/>
        <v>6724</v>
      </c>
      <c r="R180" s="269">
        <f t="shared" si="29"/>
        <v>40344</v>
      </c>
      <c r="S180" s="358"/>
      <c r="T180" s="356"/>
      <c r="U180" s="357">
        <f t="shared" si="24"/>
        <v>0</v>
      </c>
    </row>
    <row r="181" spans="1:24" s="7" customFormat="1" ht="75" customHeight="1">
      <c r="A181" s="343" t="s">
        <v>337</v>
      </c>
      <c r="B181" s="343" t="s">
        <v>338</v>
      </c>
      <c r="C181" s="85"/>
      <c r="D181" s="216" t="s">
        <v>339</v>
      </c>
      <c r="E181" s="221" t="s">
        <v>931</v>
      </c>
      <c r="F181" s="341" t="s">
        <v>973</v>
      </c>
      <c r="G181" s="91">
        <v>1</v>
      </c>
      <c r="H181" s="137">
        <v>48</v>
      </c>
      <c r="I181" s="92">
        <v>6</v>
      </c>
      <c r="J181" s="92">
        <v>170</v>
      </c>
      <c r="K181" s="45" t="s">
        <v>13</v>
      </c>
      <c r="L181" s="90" t="s">
        <v>267</v>
      </c>
      <c r="M181" s="92">
        <v>1</v>
      </c>
      <c r="N181" s="150">
        <v>4</v>
      </c>
      <c r="O181" s="174" t="s">
        <v>520</v>
      </c>
      <c r="P181" s="264">
        <v>5825</v>
      </c>
      <c r="Q181" s="276">
        <f t="shared" si="28"/>
        <v>5825</v>
      </c>
      <c r="R181" s="269">
        <f t="shared" si="29"/>
        <v>23300</v>
      </c>
      <c r="S181" s="358"/>
      <c r="T181" s="356"/>
      <c r="U181" s="357">
        <f t="shared" si="24"/>
        <v>0</v>
      </c>
    </row>
    <row r="182" spans="1:24" s="7" customFormat="1" ht="75" customHeight="1">
      <c r="A182" s="343" t="s">
        <v>340</v>
      </c>
      <c r="B182" s="343" t="s">
        <v>341</v>
      </c>
      <c r="C182" s="87"/>
      <c r="D182" s="218" t="s">
        <v>342</v>
      </c>
      <c r="E182" s="334" t="s">
        <v>884</v>
      </c>
      <c r="F182" s="324"/>
      <c r="G182" s="91">
        <v>1</v>
      </c>
      <c r="H182" s="137">
        <v>49</v>
      </c>
      <c r="I182" s="92">
        <v>7</v>
      </c>
      <c r="J182" s="92">
        <v>200</v>
      </c>
      <c r="K182" s="90" t="s">
        <v>13</v>
      </c>
      <c r="L182" s="90" t="s">
        <v>267</v>
      </c>
      <c r="M182" s="92">
        <v>1</v>
      </c>
      <c r="N182" s="150">
        <v>4</v>
      </c>
      <c r="O182" s="174" t="s">
        <v>521</v>
      </c>
      <c r="P182" s="264">
        <v>7966</v>
      </c>
      <c r="Q182" s="276">
        <f t="shared" si="28"/>
        <v>7966</v>
      </c>
      <c r="R182" s="269">
        <f t="shared" si="29"/>
        <v>31864</v>
      </c>
      <c r="S182" s="358"/>
      <c r="T182" s="356"/>
      <c r="U182" s="357">
        <f t="shared" si="24"/>
        <v>0</v>
      </c>
    </row>
    <row r="183" spans="1:24" s="7" customFormat="1" ht="75" customHeight="1">
      <c r="A183" s="343" t="s">
        <v>343</v>
      </c>
      <c r="B183" s="343" t="s">
        <v>344</v>
      </c>
      <c r="C183" s="44"/>
      <c r="D183" s="218" t="s">
        <v>345</v>
      </c>
      <c r="E183" s="334" t="s">
        <v>885</v>
      </c>
      <c r="F183" s="323"/>
      <c r="G183" s="93">
        <v>1</v>
      </c>
      <c r="H183" s="135">
        <v>64</v>
      </c>
      <c r="I183" s="44">
        <v>8</v>
      </c>
      <c r="J183" s="44">
        <v>225</v>
      </c>
      <c r="K183" s="45" t="s">
        <v>13</v>
      </c>
      <c r="L183" s="45" t="s">
        <v>267</v>
      </c>
      <c r="M183" s="46">
        <v>1</v>
      </c>
      <c r="N183" s="69">
        <v>4</v>
      </c>
      <c r="O183" s="174" t="s">
        <v>521</v>
      </c>
      <c r="P183" s="264">
        <v>9783</v>
      </c>
      <c r="Q183" s="276">
        <f t="shared" si="28"/>
        <v>9783</v>
      </c>
      <c r="R183" s="269">
        <f t="shared" si="29"/>
        <v>39132</v>
      </c>
      <c r="S183" s="358"/>
      <c r="T183" s="356"/>
      <c r="U183" s="357">
        <f t="shared" si="24"/>
        <v>0</v>
      </c>
    </row>
    <row r="184" spans="1:24" s="7" customFormat="1" ht="75" customHeight="1">
      <c r="A184" s="343" t="s">
        <v>346</v>
      </c>
      <c r="B184" s="343" t="s">
        <v>816</v>
      </c>
      <c r="C184" s="44"/>
      <c r="D184" s="218" t="s">
        <v>347</v>
      </c>
      <c r="E184" s="221" t="s">
        <v>904</v>
      </c>
      <c r="F184" s="324"/>
      <c r="G184" s="93">
        <v>1</v>
      </c>
      <c r="H184" s="135">
        <v>72</v>
      </c>
      <c r="I184" s="44">
        <v>8</v>
      </c>
      <c r="J184" s="44">
        <v>225</v>
      </c>
      <c r="K184" s="45" t="s">
        <v>13</v>
      </c>
      <c r="L184" s="45" t="s">
        <v>267</v>
      </c>
      <c r="M184" s="46">
        <v>1</v>
      </c>
      <c r="N184" s="69">
        <v>4</v>
      </c>
      <c r="O184" s="174" t="s">
        <v>521</v>
      </c>
      <c r="P184" s="264">
        <v>11843</v>
      </c>
      <c r="Q184" s="276">
        <f t="shared" si="28"/>
        <v>11843</v>
      </c>
      <c r="R184" s="269">
        <f t="shared" si="29"/>
        <v>47372</v>
      </c>
      <c r="S184" s="358"/>
      <c r="T184" s="356"/>
      <c r="U184" s="357">
        <f t="shared" si="24"/>
        <v>0</v>
      </c>
    </row>
    <row r="185" spans="1:24" s="7" customFormat="1" ht="75" customHeight="1">
      <c r="A185" s="343" t="s">
        <v>577</v>
      </c>
      <c r="B185" s="343" t="s">
        <v>578</v>
      </c>
      <c r="C185" s="259"/>
      <c r="D185" s="216" t="s">
        <v>667</v>
      </c>
      <c r="E185" s="221" t="s">
        <v>748</v>
      </c>
      <c r="F185" s="324" t="s">
        <v>819</v>
      </c>
      <c r="G185" s="93">
        <v>1.1000000000000001</v>
      </c>
      <c r="H185" s="135">
        <v>19</v>
      </c>
      <c r="I185" s="44">
        <v>3</v>
      </c>
      <c r="J185" s="44">
        <v>190</v>
      </c>
      <c r="K185" s="45" t="s">
        <v>13</v>
      </c>
      <c r="L185" s="45" t="s">
        <v>131</v>
      </c>
      <c r="M185" s="44">
        <v>1</v>
      </c>
      <c r="N185" s="94">
        <v>6</v>
      </c>
      <c r="O185" s="174" t="s">
        <v>520</v>
      </c>
      <c r="P185" s="264">
        <v>3353</v>
      </c>
      <c r="Q185" s="276">
        <f t="shared" si="28"/>
        <v>3353</v>
      </c>
      <c r="R185" s="269">
        <f t="shared" si="29"/>
        <v>20118</v>
      </c>
      <c r="S185" s="358"/>
      <c r="T185" s="356"/>
      <c r="U185" s="357">
        <f t="shared" si="24"/>
        <v>0</v>
      </c>
    </row>
    <row r="186" spans="1:24" s="7" customFormat="1" ht="75" customHeight="1">
      <c r="A186" s="343" t="s">
        <v>580</v>
      </c>
      <c r="B186" s="343" t="s">
        <v>579</v>
      </c>
      <c r="C186" s="259"/>
      <c r="D186" s="216" t="s">
        <v>668</v>
      </c>
      <c r="E186" s="221" t="s">
        <v>832</v>
      </c>
      <c r="F186" s="324" t="s">
        <v>819</v>
      </c>
      <c r="G186" s="93">
        <v>1.1000000000000001</v>
      </c>
      <c r="H186" s="135">
        <v>19</v>
      </c>
      <c r="I186" s="44">
        <v>4</v>
      </c>
      <c r="J186" s="44">
        <v>190</v>
      </c>
      <c r="K186" s="45" t="s">
        <v>13</v>
      </c>
      <c r="L186" s="45" t="s">
        <v>131</v>
      </c>
      <c r="M186" s="44">
        <v>1</v>
      </c>
      <c r="N186" s="94">
        <v>6</v>
      </c>
      <c r="O186" s="174" t="s">
        <v>520</v>
      </c>
      <c r="P186" s="264">
        <v>3353</v>
      </c>
      <c r="Q186" s="276">
        <f t="shared" si="28"/>
        <v>3353</v>
      </c>
      <c r="R186" s="269">
        <f t="shared" si="29"/>
        <v>20118</v>
      </c>
      <c r="S186" s="358"/>
      <c r="T186" s="356"/>
      <c r="U186" s="357">
        <f t="shared" si="24"/>
        <v>0</v>
      </c>
    </row>
    <row r="187" spans="1:24" s="7" customFormat="1" ht="75" customHeight="1">
      <c r="A187" s="343" t="s">
        <v>956</v>
      </c>
      <c r="B187" s="343" t="s">
        <v>965</v>
      </c>
      <c r="C187" s="259"/>
      <c r="D187" s="335" t="s">
        <v>1040</v>
      </c>
      <c r="E187" s="221" t="s">
        <v>1039</v>
      </c>
      <c r="F187" s="342" t="s">
        <v>967</v>
      </c>
      <c r="G187" s="93">
        <v>1.1000000000000001</v>
      </c>
      <c r="H187" s="135">
        <v>20</v>
      </c>
      <c r="I187" s="44">
        <v>4</v>
      </c>
      <c r="J187" s="44">
        <v>190</v>
      </c>
      <c r="K187" s="45" t="s">
        <v>13</v>
      </c>
      <c r="L187" s="45" t="s">
        <v>238</v>
      </c>
      <c r="M187" s="44">
        <v>1</v>
      </c>
      <c r="N187" s="94">
        <v>8</v>
      </c>
      <c r="O187" s="174" t="s">
        <v>623</v>
      </c>
      <c r="P187" s="264">
        <v>2830</v>
      </c>
      <c r="Q187" s="276">
        <f t="shared" si="28"/>
        <v>2830</v>
      </c>
      <c r="R187" s="269">
        <f t="shared" si="29"/>
        <v>22640</v>
      </c>
      <c r="S187" s="358"/>
      <c r="T187" s="356"/>
      <c r="U187" s="357">
        <f t="shared" si="24"/>
        <v>0</v>
      </c>
    </row>
    <row r="188" spans="1:24" s="7" customFormat="1" ht="75" customHeight="1">
      <c r="A188" s="343" t="s">
        <v>581</v>
      </c>
      <c r="B188" s="343" t="s">
        <v>582</v>
      </c>
      <c r="C188" s="259"/>
      <c r="D188" s="216" t="s">
        <v>669</v>
      </c>
      <c r="E188" s="221" t="s">
        <v>831</v>
      </c>
      <c r="F188" s="324" t="s">
        <v>820</v>
      </c>
      <c r="G188" s="93">
        <v>1.1000000000000001</v>
      </c>
      <c r="H188" s="135">
        <v>25</v>
      </c>
      <c r="I188" s="44">
        <v>5</v>
      </c>
      <c r="J188" s="44">
        <v>190</v>
      </c>
      <c r="K188" s="45" t="s">
        <v>13</v>
      </c>
      <c r="L188" s="45" t="s">
        <v>131</v>
      </c>
      <c r="M188" s="44">
        <v>1</v>
      </c>
      <c r="N188" s="94">
        <v>6</v>
      </c>
      <c r="O188" s="174" t="s">
        <v>520</v>
      </c>
      <c r="P188" s="397">
        <v>4784</v>
      </c>
      <c r="Q188" s="398">
        <f t="shared" si="28"/>
        <v>4784</v>
      </c>
      <c r="R188" s="269">
        <f t="shared" si="29"/>
        <v>28704</v>
      </c>
      <c r="S188" s="358"/>
      <c r="T188" s="356"/>
      <c r="U188" s="357">
        <f t="shared" ref="U188:U240" si="30">Q188*T188*N188</f>
        <v>0</v>
      </c>
    </row>
    <row r="189" spans="1:24" s="7" customFormat="1" ht="75" customHeight="1">
      <c r="A189" s="343" t="s">
        <v>583</v>
      </c>
      <c r="B189" s="343" t="s">
        <v>584</v>
      </c>
      <c r="C189" s="259"/>
      <c r="D189" s="216" t="s">
        <v>670</v>
      </c>
      <c r="E189" s="221" t="s">
        <v>736</v>
      </c>
      <c r="F189" s="393"/>
      <c r="G189" s="93">
        <v>1.1000000000000001</v>
      </c>
      <c r="H189" s="135">
        <v>36</v>
      </c>
      <c r="I189" s="44">
        <v>7</v>
      </c>
      <c r="J189" s="44">
        <v>190</v>
      </c>
      <c r="K189" s="45" t="s">
        <v>13</v>
      </c>
      <c r="L189" s="45" t="s">
        <v>131</v>
      </c>
      <c r="M189" s="44">
        <v>1</v>
      </c>
      <c r="N189" s="94">
        <v>6</v>
      </c>
      <c r="O189" s="174" t="s">
        <v>520</v>
      </c>
      <c r="P189" s="392">
        <v>5718</v>
      </c>
      <c r="Q189" s="276">
        <f t="shared" si="28"/>
        <v>5718</v>
      </c>
      <c r="R189" s="385">
        <f t="shared" si="29"/>
        <v>34308</v>
      </c>
      <c r="S189" s="358"/>
      <c r="T189" s="356"/>
      <c r="U189" s="357">
        <f t="shared" si="30"/>
        <v>0</v>
      </c>
      <c r="X189" s="394"/>
    </row>
    <row r="190" spans="1:24" s="7" customFormat="1" ht="75" customHeight="1">
      <c r="A190" s="343" t="s">
        <v>585</v>
      </c>
      <c r="B190" s="343" t="s">
        <v>600</v>
      </c>
      <c r="C190" s="259"/>
      <c r="D190" s="216" t="s">
        <v>671</v>
      </c>
      <c r="E190" s="221" t="s">
        <v>833</v>
      </c>
      <c r="F190" s="324" t="s">
        <v>821</v>
      </c>
      <c r="G190" s="93">
        <v>1.1000000000000001</v>
      </c>
      <c r="H190" s="135">
        <v>48</v>
      </c>
      <c r="I190" s="44">
        <v>6</v>
      </c>
      <c r="J190" s="44">
        <v>190</v>
      </c>
      <c r="K190" s="45" t="s">
        <v>13</v>
      </c>
      <c r="L190" s="45" t="s">
        <v>267</v>
      </c>
      <c r="M190" s="44">
        <v>1</v>
      </c>
      <c r="N190" s="94">
        <v>4</v>
      </c>
      <c r="O190" s="174" t="s">
        <v>520</v>
      </c>
      <c r="P190" s="397">
        <v>9830</v>
      </c>
      <c r="Q190" s="398">
        <f t="shared" si="28"/>
        <v>9830</v>
      </c>
      <c r="R190" s="269">
        <f t="shared" si="29"/>
        <v>39320</v>
      </c>
      <c r="S190" s="358"/>
      <c r="T190" s="356"/>
      <c r="U190" s="357">
        <f t="shared" si="30"/>
        <v>0</v>
      </c>
    </row>
    <row r="191" spans="1:24" s="7" customFormat="1" ht="75" customHeight="1">
      <c r="A191" s="343" t="s">
        <v>586</v>
      </c>
      <c r="B191" s="343" t="s">
        <v>601</v>
      </c>
      <c r="C191" s="259"/>
      <c r="D191" s="216" t="s">
        <v>672</v>
      </c>
      <c r="E191" s="221" t="s">
        <v>737</v>
      </c>
      <c r="F191" s="324" t="s">
        <v>821</v>
      </c>
      <c r="G191" s="93">
        <v>1.1000000000000001</v>
      </c>
      <c r="H191" s="135">
        <v>100</v>
      </c>
      <c r="I191" s="44">
        <v>7</v>
      </c>
      <c r="J191" s="44">
        <v>190</v>
      </c>
      <c r="K191" s="45" t="s">
        <v>13</v>
      </c>
      <c r="L191" s="45" t="s">
        <v>197</v>
      </c>
      <c r="M191" s="44">
        <v>1</v>
      </c>
      <c r="N191" s="94">
        <v>2</v>
      </c>
      <c r="O191" s="174" t="s">
        <v>520</v>
      </c>
      <c r="P191" s="397">
        <v>21180</v>
      </c>
      <c r="Q191" s="398">
        <f t="shared" si="28"/>
        <v>21180</v>
      </c>
      <c r="R191" s="269">
        <f t="shared" si="29"/>
        <v>42360</v>
      </c>
      <c r="S191" s="358"/>
      <c r="T191" s="356"/>
      <c r="U191" s="357">
        <f t="shared" si="30"/>
        <v>0</v>
      </c>
    </row>
    <row r="192" spans="1:24" s="7" customFormat="1" ht="75" customHeight="1">
      <c r="A192" s="343" t="s">
        <v>348</v>
      </c>
      <c r="B192" s="343" t="s">
        <v>349</v>
      </c>
      <c r="C192" s="67"/>
      <c r="D192" s="218" t="s">
        <v>350</v>
      </c>
      <c r="E192" s="335" t="s">
        <v>902</v>
      </c>
      <c r="F192" s="327" t="s">
        <v>257</v>
      </c>
      <c r="G192" s="231">
        <v>1.2</v>
      </c>
      <c r="H192" s="134">
        <v>19</v>
      </c>
      <c r="I192" s="46">
        <v>5</v>
      </c>
      <c r="J192" s="46">
        <v>200</v>
      </c>
      <c r="K192" s="45" t="s">
        <v>13</v>
      </c>
      <c r="L192" s="45" t="s">
        <v>131</v>
      </c>
      <c r="M192" s="46">
        <v>1</v>
      </c>
      <c r="N192" s="69">
        <v>6</v>
      </c>
      <c r="O192" s="174" t="s">
        <v>520</v>
      </c>
      <c r="P192" s="264">
        <v>4249</v>
      </c>
      <c r="Q192" s="276">
        <f t="shared" si="28"/>
        <v>4249</v>
      </c>
      <c r="R192" s="269">
        <f t="shared" si="29"/>
        <v>25494</v>
      </c>
      <c r="S192" s="358"/>
      <c r="T192" s="356"/>
      <c r="U192" s="357">
        <f t="shared" si="30"/>
        <v>0</v>
      </c>
    </row>
    <row r="193" spans="1:24" s="7" customFormat="1" ht="75" customHeight="1">
      <c r="A193" s="343" t="s">
        <v>351</v>
      </c>
      <c r="B193" s="343" t="s">
        <v>352</v>
      </c>
      <c r="C193" s="11"/>
      <c r="D193" s="218" t="s">
        <v>353</v>
      </c>
      <c r="E193" s="334" t="s">
        <v>887</v>
      </c>
      <c r="F193" s="327"/>
      <c r="G193" s="93">
        <v>2</v>
      </c>
      <c r="H193" s="134">
        <v>19</v>
      </c>
      <c r="I193" s="44">
        <v>6</v>
      </c>
      <c r="J193" s="46">
        <v>290</v>
      </c>
      <c r="K193" s="45" t="s">
        <v>13</v>
      </c>
      <c r="L193" s="45" t="s">
        <v>197</v>
      </c>
      <c r="M193" s="46">
        <v>1</v>
      </c>
      <c r="N193" s="69">
        <v>2</v>
      </c>
      <c r="O193" s="174" t="s">
        <v>521</v>
      </c>
      <c r="P193" s="264">
        <v>12317</v>
      </c>
      <c r="Q193" s="276">
        <f t="shared" si="28"/>
        <v>12317</v>
      </c>
      <c r="R193" s="269">
        <f t="shared" si="29"/>
        <v>24634</v>
      </c>
      <c r="S193" s="358"/>
      <c r="T193" s="356"/>
      <c r="U193" s="357">
        <f t="shared" si="30"/>
        <v>0</v>
      </c>
    </row>
    <row r="194" spans="1:24" s="7" customFormat="1" ht="75" customHeight="1">
      <c r="A194" s="343" t="s">
        <v>587</v>
      </c>
      <c r="B194" s="343" t="s">
        <v>602</v>
      </c>
      <c r="C194" s="259"/>
      <c r="D194" s="216" t="s">
        <v>673</v>
      </c>
      <c r="E194" s="221" t="s">
        <v>749</v>
      </c>
      <c r="F194" s="324" t="s">
        <v>605</v>
      </c>
      <c r="G194" s="403">
        <v>1.2</v>
      </c>
      <c r="H194" s="404">
        <v>25</v>
      </c>
      <c r="I194" s="405">
        <v>6</v>
      </c>
      <c r="J194" s="406">
        <v>240</v>
      </c>
      <c r="K194" s="45" t="s">
        <v>13</v>
      </c>
      <c r="L194" s="45" t="s">
        <v>267</v>
      </c>
      <c r="M194" s="46">
        <v>1</v>
      </c>
      <c r="N194" s="69">
        <v>4</v>
      </c>
      <c r="O194" s="402" t="s">
        <v>520</v>
      </c>
      <c r="P194" s="397">
        <v>5690</v>
      </c>
      <c r="Q194" s="276">
        <f t="shared" si="28"/>
        <v>5690</v>
      </c>
      <c r="R194" s="269">
        <f t="shared" si="29"/>
        <v>22760</v>
      </c>
      <c r="S194" s="358"/>
      <c r="T194" s="356"/>
      <c r="U194" s="357">
        <f t="shared" si="30"/>
        <v>0</v>
      </c>
    </row>
    <row r="195" spans="1:24" s="7" customFormat="1" ht="75" customHeight="1">
      <c r="A195" s="343" t="s">
        <v>588</v>
      </c>
      <c r="B195" s="343" t="s">
        <v>589</v>
      </c>
      <c r="C195" s="259"/>
      <c r="D195" s="216" t="s">
        <v>674</v>
      </c>
      <c r="E195" s="221" t="s">
        <v>834</v>
      </c>
      <c r="F195" s="324" t="s">
        <v>822</v>
      </c>
      <c r="G195" s="403">
        <v>1.2</v>
      </c>
      <c r="H195" s="404">
        <v>25</v>
      </c>
      <c r="I195" s="405">
        <v>6</v>
      </c>
      <c r="J195" s="406">
        <v>240</v>
      </c>
      <c r="K195" s="45" t="s">
        <v>13</v>
      </c>
      <c r="L195" s="45" t="s">
        <v>267</v>
      </c>
      <c r="M195" s="46">
        <v>1</v>
      </c>
      <c r="N195" s="69">
        <v>4</v>
      </c>
      <c r="O195" s="402" t="s">
        <v>520</v>
      </c>
      <c r="P195" s="397">
        <v>5690</v>
      </c>
      <c r="Q195" s="276">
        <f t="shared" si="28"/>
        <v>5690</v>
      </c>
      <c r="R195" s="269">
        <f t="shared" si="29"/>
        <v>22760</v>
      </c>
      <c r="S195" s="358"/>
      <c r="T195" s="356"/>
      <c r="U195" s="357">
        <f t="shared" si="30"/>
        <v>0</v>
      </c>
    </row>
    <row r="196" spans="1:24" s="7" customFormat="1" ht="75" customHeight="1">
      <c r="A196" s="343" t="s">
        <v>354</v>
      </c>
      <c r="B196" s="343" t="s">
        <v>355</v>
      </c>
      <c r="C196" s="67"/>
      <c r="D196" s="218" t="s">
        <v>356</v>
      </c>
      <c r="E196" s="221" t="s">
        <v>935</v>
      </c>
      <c r="F196" s="327"/>
      <c r="G196" s="93">
        <v>2</v>
      </c>
      <c r="H196" s="135">
        <v>28</v>
      </c>
      <c r="I196" s="44">
        <v>7</v>
      </c>
      <c r="J196" s="44">
        <v>290</v>
      </c>
      <c r="K196" s="45" t="s">
        <v>13</v>
      </c>
      <c r="L196" s="45" t="s">
        <v>197</v>
      </c>
      <c r="M196" s="46">
        <v>1</v>
      </c>
      <c r="N196" s="69">
        <v>2</v>
      </c>
      <c r="O196" s="174" t="s">
        <v>521</v>
      </c>
      <c r="P196" s="264">
        <v>17671</v>
      </c>
      <c r="Q196" s="276">
        <f t="shared" si="28"/>
        <v>17671</v>
      </c>
      <c r="R196" s="269">
        <f t="shared" si="29"/>
        <v>35342</v>
      </c>
      <c r="S196" s="358"/>
      <c r="T196" s="356"/>
      <c r="U196" s="357">
        <f t="shared" si="30"/>
        <v>0</v>
      </c>
    </row>
    <row r="197" spans="1:24" s="7" customFormat="1" ht="75" customHeight="1">
      <c r="A197" s="343" t="s">
        <v>357</v>
      </c>
      <c r="B197" s="343" t="s">
        <v>358</v>
      </c>
      <c r="C197" s="67"/>
      <c r="D197" s="218" t="s">
        <v>359</v>
      </c>
      <c r="E197" s="221" t="s">
        <v>930</v>
      </c>
      <c r="F197" s="327"/>
      <c r="G197" s="93">
        <v>2</v>
      </c>
      <c r="H197" s="135">
        <v>28</v>
      </c>
      <c r="I197" s="44">
        <v>7</v>
      </c>
      <c r="J197" s="44">
        <v>290</v>
      </c>
      <c r="K197" s="45" t="s">
        <v>13</v>
      </c>
      <c r="L197" s="45" t="s">
        <v>197</v>
      </c>
      <c r="M197" s="46">
        <v>1</v>
      </c>
      <c r="N197" s="69">
        <v>2</v>
      </c>
      <c r="O197" s="174" t="s">
        <v>521</v>
      </c>
      <c r="P197" s="264">
        <v>17575</v>
      </c>
      <c r="Q197" s="276">
        <f t="shared" si="28"/>
        <v>17575</v>
      </c>
      <c r="R197" s="269">
        <f t="shared" si="29"/>
        <v>35150</v>
      </c>
      <c r="S197" s="358"/>
      <c r="T197" s="356"/>
      <c r="U197" s="357">
        <f t="shared" si="30"/>
        <v>0</v>
      </c>
    </row>
    <row r="198" spans="1:24" s="7" customFormat="1" ht="75" customHeight="1">
      <c r="A198" s="343" t="s">
        <v>360</v>
      </c>
      <c r="B198" s="343" t="s">
        <v>361</v>
      </c>
      <c r="C198" s="67"/>
      <c r="D198" s="218" t="s">
        <v>362</v>
      </c>
      <c r="E198" s="221" t="s">
        <v>738</v>
      </c>
      <c r="F198" s="327"/>
      <c r="G198" s="231">
        <v>1.1000000000000001</v>
      </c>
      <c r="H198" s="134">
        <v>19</v>
      </c>
      <c r="I198" s="46">
        <v>5</v>
      </c>
      <c r="J198" s="46">
        <v>190</v>
      </c>
      <c r="K198" s="45" t="s">
        <v>13</v>
      </c>
      <c r="L198" s="45" t="s">
        <v>238</v>
      </c>
      <c r="M198" s="46">
        <v>1</v>
      </c>
      <c r="N198" s="69">
        <v>8</v>
      </c>
      <c r="O198" s="174" t="s">
        <v>520</v>
      </c>
      <c r="P198" s="264">
        <v>3390</v>
      </c>
      <c r="Q198" s="276">
        <f t="shared" si="28"/>
        <v>3390</v>
      </c>
      <c r="R198" s="269">
        <f t="shared" si="29"/>
        <v>27120</v>
      </c>
      <c r="S198" s="358"/>
      <c r="T198" s="356"/>
      <c r="U198" s="357">
        <f t="shared" si="30"/>
        <v>0</v>
      </c>
    </row>
    <row r="199" spans="1:24" s="7" customFormat="1" ht="75" customHeight="1">
      <c r="A199" s="343" t="s">
        <v>363</v>
      </c>
      <c r="B199" s="343" t="s">
        <v>364</v>
      </c>
      <c r="C199" s="67"/>
      <c r="D199" s="218" t="s">
        <v>365</v>
      </c>
      <c r="E199" s="221" t="s">
        <v>739</v>
      </c>
      <c r="F199" s="393" t="s">
        <v>999</v>
      </c>
      <c r="G199" s="93">
        <v>1.1000000000000001</v>
      </c>
      <c r="H199" s="134">
        <v>19</v>
      </c>
      <c r="I199" s="46">
        <v>5</v>
      </c>
      <c r="J199" s="46">
        <v>190</v>
      </c>
      <c r="K199" s="45" t="s">
        <v>13</v>
      </c>
      <c r="L199" s="45" t="s">
        <v>238</v>
      </c>
      <c r="M199" s="46">
        <v>1</v>
      </c>
      <c r="N199" s="69">
        <v>8</v>
      </c>
      <c r="O199" s="174" t="s">
        <v>520</v>
      </c>
      <c r="P199" s="392">
        <v>3220</v>
      </c>
      <c r="Q199" s="276">
        <f t="shared" si="28"/>
        <v>3220</v>
      </c>
      <c r="R199" s="385">
        <f t="shared" si="29"/>
        <v>25760</v>
      </c>
      <c r="S199" s="358"/>
      <c r="T199" s="356"/>
      <c r="U199" s="357">
        <f t="shared" si="30"/>
        <v>0</v>
      </c>
      <c r="X199" s="394"/>
    </row>
    <row r="200" spans="1:24" s="71" customFormat="1" ht="75" customHeight="1">
      <c r="A200" s="343" t="s">
        <v>367</v>
      </c>
      <c r="B200" s="343" t="s">
        <v>368</v>
      </c>
      <c r="C200" s="67"/>
      <c r="D200" s="218" t="s">
        <v>369</v>
      </c>
      <c r="E200" s="221" t="s">
        <v>1031</v>
      </c>
      <c r="F200" s="341"/>
      <c r="G200" s="399">
        <v>1.2</v>
      </c>
      <c r="H200" s="400" t="s">
        <v>997</v>
      </c>
      <c r="I200" s="407" t="s">
        <v>366</v>
      </c>
      <c r="J200" s="407" t="s">
        <v>768</v>
      </c>
      <c r="K200" s="45" t="s">
        <v>13</v>
      </c>
      <c r="L200" s="45" t="s">
        <v>267</v>
      </c>
      <c r="M200" s="46">
        <v>1</v>
      </c>
      <c r="N200" s="69">
        <v>6</v>
      </c>
      <c r="O200" s="174" t="s">
        <v>520</v>
      </c>
      <c r="P200" s="397">
        <v>5690</v>
      </c>
      <c r="Q200" s="398">
        <f t="shared" si="28"/>
        <v>5690</v>
      </c>
      <c r="R200" s="269">
        <f t="shared" si="29"/>
        <v>34140</v>
      </c>
      <c r="S200" s="358"/>
      <c r="T200" s="356"/>
      <c r="U200" s="357">
        <f t="shared" si="30"/>
        <v>0</v>
      </c>
    </row>
    <row r="201" spans="1:24" s="7" customFormat="1" ht="75" customHeight="1">
      <c r="A201" s="343" t="s">
        <v>370</v>
      </c>
      <c r="B201" s="343" t="s">
        <v>371</v>
      </c>
      <c r="C201" s="67"/>
      <c r="D201" s="218" t="s">
        <v>372</v>
      </c>
      <c r="E201" s="221" t="s">
        <v>1019</v>
      </c>
      <c r="F201" s="341"/>
      <c r="G201" s="399">
        <v>1.2</v>
      </c>
      <c r="H201" s="400" t="s">
        <v>997</v>
      </c>
      <c r="I201" s="407" t="s">
        <v>41</v>
      </c>
      <c r="J201" s="407" t="s">
        <v>768</v>
      </c>
      <c r="K201" s="45" t="s">
        <v>13</v>
      </c>
      <c r="L201" s="45" t="s">
        <v>267</v>
      </c>
      <c r="M201" s="46">
        <v>1</v>
      </c>
      <c r="N201" s="69">
        <v>6</v>
      </c>
      <c r="O201" s="174" t="s">
        <v>520</v>
      </c>
      <c r="P201" s="397">
        <v>5690</v>
      </c>
      <c r="Q201" s="398">
        <f t="shared" si="28"/>
        <v>5690</v>
      </c>
      <c r="R201" s="269">
        <f t="shared" si="29"/>
        <v>34140</v>
      </c>
      <c r="S201" s="358"/>
      <c r="T201" s="356"/>
      <c r="U201" s="357">
        <f t="shared" si="30"/>
        <v>0</v>
      </c>
    </row>
    <row r="202" spans="1:24" s="7" customFormat="1" ht="75" customHeight="1">
      <c r="A202" s="343" t="s">
        <v>373</v>
      </c>
      <c r="B202" s="343" t="s">
        <v>817</v>
      </c>
      <c r="C202" s="44"/>
      <c r="D202" s="216" t="s">
        <v>482</v>
      </c>
      <c r="E202" s="334" t="s">
        <v>890</v>
      </c>
      <c r="F202" s="327"/>
      <c r="G202" s="93">
        <v>1</v>
      </c>
      <c r="H202" s="135">
        <v>49</v>
      </c>
      <c r="I202" s="44">
        <v>7</v>
      </c>
      <c r="J202" s="44">
        <v>225</v>
      </c>
      <c r="K202" s="45" t="s">
        <v>13</v>
      </c>
      <c r="L202" s="45" t="s">
        <v>267</v>
      </c>
      <c r="M202" s="46">
        <v>1</v>
      </c>
      <c r="N202" s="69">
        <v>4</v>
      </c>
      <c r="O202" s="174" t="s">
        <v>520</v>
      </c>
      <c r="P202" s="264">
        <v>8088</v>
      </c>
      <c r="Q202" s="276">
        <f t="shared" ref="Q202:Q240" si="31">P202*(1-Q$1)</f>
        <v>8088</v>
      </c>
      <c r="R202" s="269">
        <f t="shared" ref="R202:R240" si="32">P202*N202</f>
        <v>32352</v>
      </c>
      <c r="S202" s="358"/>
      <c r="T202" s="356"/>
      <c r="U202" s="357">
        <f t="shared" si="30"/>
        <v>0</v>
      </c>
    </row>
    <row r="203" spans="1:24" s="82" customFormat="1" ht="75" customHeight="1">
      <c r="A203" s="343" t="s">
        <v>374</v>
      </c>
      <c r="B203" s="343" t="s">
        <v>375</v>
      </c>
      <c r="C203" s="67"/>
      <c r="D203" s="218" t="s">
        <v>376</v>
      </c>
      <c r="E203" s="337" t="s">
        <v>1020</v>
      </c>
      <c r="F203" s="341" t="s">
        <v>973</v>
      </c>
      <c r="G203" s="231">
        <v>1.2</v>
      </c>
      <c r="H203" s="134">
        <v>36</v>
      </c>
      <c r="I203" s="46">
        <v>5</v>
      </c>
      <c r="J203" s="46">
        <v>250</v>
      </c>
      <c r="K203" s="45" t="s">
        <v>13</v>
      </c>
      <c r="L203" s="45" t="s">
        <v>267</v>
      </c>
      <c r="M203" s="46">
        <v>1</v>
      </c>
      <c r="N203" s="69">
        <v>4</v>
      </c>
      <c r="O203" s="174" t="s">
        <v>521</v>
      </c>
      <c r="P203" s="397">
        <v>8142</v>
      </c>
      <c r="Q203" s="398">
        <f t="shared" si="31"/>
        <v>8142</v>
      </c>
      <c r="R203" s="269">
        <f t="shared" si="32"/>
        <v>32568</v>
      </c>
      <c r="S203" s="358"/>
      <c r="T203" s="356"/>
      <c r="U203" s="357">
        <f t="shared" si="30"/>
        <v>0</v>
      </c>
    </row>
    <row r="204" spans="1:24" s="7" customFormat="1" ht="75" customHeight="1">
      <c r="A204" s="343" t="s">
        <v>377</v>
      </c>
      <c r="B204" s="343" t="s">
        <v>378</v>
      </c>
      <c r="C204" s="67"/>
      <c r="D204" s="218" t="s">
        <v>379</v>
      </c>
      <c r="E204" s="334" t="s">
        <v>860</v>
      </c>
      <c r="F204" s="341" t="s">
        <v>973</v>
      </c>
      <c r="G204" s="231">
        <v>1.2</v>
      </c>
      <c r="H204" s="134">
        <v>49</v>
      </c>
      <c r="I204" s="46">
        <v>7</v>
      </c>
      <c r="J204" s="46">
        <v>220</v>
      </c>
      <c r="K204" s="45" t="s">
        <v>13</v>
      </c>
      <c r="L204" s="45" t="s">
        <v>197</v>
      </c>
      <c r="M204" s="46">
        <v>1</v>
      </c>
      <c r="N204" s="69">
        <v>2</v>
      </c>
      <c r="O204" s="174" t="s">
        <v>520</v>
      </c>
      <c r="P204" s="397">
        <v>9551</v>
      </c>
      <c r="Q204" s="398">
        <f t="shared" si="31"/>
        <v>9551</v>
      </c>
      <c r="R204" s="269">
        <f t="shared" si="32"/>
        <v>19102</v>
      </c>
      <c r="S204" s="358"/>
      <c r="T204" s="356"/>
      <c r="U204" s="357">
        <f t="shared" si="30"/>
        <v>0</v>
      </c>
    </row>
    <row r="205" spans="1:24" s="7" customFormat="1" ht="75" customHeight="1">
      <c r="A205" s="343" t="s">
        <v>380</v>
      </c>
      <c r="B205" s="343" t="s">
        <v>381</v>
      </c>
      <c r="C205" s="67"/>
      <c r="D205" s="218" t="s">
        <v>382</v>
      </c>
      <c r="E205" s="334" t="s">
        <v>865</v>
      </c>
      <c r="F205" s="327"/>
      <c r="G205" s="93">
        <v>1.5</v>
      </c>
      <c r="H205" s="134">
        <v>36</v>
      </c>
      <c r="I205" s="46">
        <v>6</v>
      </c>
      <c r="J205" s="46">
        <v>290</v>
      </c>
      <c r="K205" s="45" t="s">
        <v>13</v>
      </c>
      <c r="L205" s="45" t="s">
        <v>197</v>
      </c>
      <c r="M205" s="46">
        <v>1</v>
      </c>
      <c r="N205" s="69">
        <v>2</v>
      </c>
      <c r="O205" s="174" t="s">
        <v>521</v>
      </c>
      <c r="P205" s="264">
        <v>14044</v>
      </c>
      <c r="Q205" s="276">
        <f t="shared" si="31"/>
        <v>14044</v>
      </c>
      <c r="R205" s="269">
        <f t="shared" si="32"/>
        <v>28088</v>
      </c>
      <c r="S205" s="358"/>
      <c r="T205" s="356"/>
      <c r="U205" s="357">
        <f t="shared" si="30"/>
        <v>0</v>
      </c>
    </row>
    <row r="206" spans="1:24" s="7" customFormat="1" ht="75" customHeight="1">
      <c r="A206" s="343" t="s">
        <v>383</v>
      </c>
      <c r="B206" s="343" t="s">
        <v>384</v>
      </c>
      <c r="C206" s="67"/>
      <c r="D206" s="218" t="s">
        <v>385</v>
      </c>
      <c r="E206" s="334" t="s">
        <v>886</v>
      </c>
      <c r="F206" s="327" t="s">
        <v>257</v>
      </c>
      <c r="G206" s="231">
        <v>1.2</v>
      </c>
      <c r="H206" s="134">
        <v>49</v>
      </c>
      <c r="I206" s="46">
        <v>7</v>
      </c>
      <c r="J206" s="46">
        <v>220</v>
      </c>
      <c r="K206" s="45" t="s">
        <v>13</v>
      </c>
      <c r="L206" s="45" t="s">
        <v>197</v>
      </c>
      <c r="M206" s="46">
        <v>1</v>
      </c>
      <c r="N206" s="69">
        <v>2</v>
      </c>
      <c r="O206" s="174" t="s">
        <v>520</v>
      </c>
      <c r="P206" s="264">
        <v>10370</v>
      </c>
      <c r="Q206" s="276">
        <f t="shared" si="31"/>
        <v>10370</v>
      </c>
      <c r="R206" s="269">
        <f t="shared" si="32"/>
        <v>20740</v>
      </c>
      <c r="S206" s="358"/>
      <c r="T206" s="356"/>
      <c r="U206" s="357">
        <f t="shared" si="30"/>
        <v>0</v>
      </c>
    </row>
    <row r="207" spans="1:24" s="7" customFormat="1" ht="75" customHeight="1">
      <c r="A207" s="343" t="s">
        <v>386</v>
      </c>
      <c r="B207" s="343" t="s">
        <v>387</v>
      </c>
      <c r="C207" s="67"/>
      <c r="D207" s="218" t="s">
        <v>388</v>
      </c>
      <c r="E207" s="334" t="s">
        <v>861</v>
      </c>
      <c r="F207" s="327" t="s">
        <v>257</v>
      </c>
      <c r="G207" s="231">
        <v>1.2</v>
      </c>
      <c r="H207" s="134">
        <v>49</v>
      </c>
      <c r="I207" s="46">
        <v>7</v>
      </c>
      <c r="J207" s="46">
        <v>220</v>
      </c>
      <c r="K207" s="45" t="s">
        <v>13</v>
      </c>
      <c r="L207" s="45" t="s">
        <v>197</v>
      </c>
      <c r="M207" s="46">
        <v>1</v>
      </c>
      <c r="N207" s="69">
        <v>2</v>
      </c>
      <c r="O207" s="174" t="s">
        <v>520</v>
      </c>
      <c r="P207" s="264">
        <v>10390</v>
      </c>
      <c r="Q207" s="276">
        <f t="shared" si="31"/>
        <v>10390</v>
      </c>
      <c r="R207" s="269">
        <f t="shared" si="32"/>
        <v>20780</v>
      </c>
      <c r="S207" s="358"/>
      <c r="T207" s="356"/>
      <c r="U207" s="357">
        <f t="shared" si="30"/>
        <v>0</v>
      </c>
    </row>
    <row r="208" spans="1:24" ht="75" customHeight="1">
      <c r="A208" s="343" t="s">
        <v>389</v>
      </c>
      <c r="B208" s="343" t="s">
        <v>390</v>
      </c>
      <c r="C208" s="67"/>
      <c r="D208" s="218" t="s">
        <v>391</v>
      </c>
      <c r="E208" s="334" t="s">
        <v>892</v>
      </c>
      <c r="F208" s="324"/>
      <c r="G208" s="231">
        <v>1.2</v>
      </c>
      <c r="H208" s="134">
        <v>49</v>
      </c>
      <c r="I208" s="46">
        <v>7</v>
      </c>
      <c r="J208" s="46">
        <v>250</v>
      </c>
      <c r="K208" s="45" t="s">
        <v>13</v>
      </c>
      <c r="L208" s="45" t="s">
        <v>197</v>
      </c>
      <c r="M208" s="46">
        <v>1</v>
      </c>
      <c r="N208" s="69">
        <v>2</v>
      </c>
      <c r="O208" s="174" t="s">
        <v>521</v>
      </c>
      <c r="P208" s="264">
        <v>12524</v>
      </c>
      <c r="Q208" s="276">
        <f t="shared" si="31"/>
        <v>12524</v>
      </c>
      <c r="R208" s="269">
        <f t="shared" si="32"/>
        <v>25048</v>
      </c>
      <c r="S208" s="358"/>
      <c r="T208" s="356"/>
      <c r="U208" s="357">
        <f t="shared" si="30"/>
        <v>0</v>
      </c>
    </row>
    <row r="209" spans="1:21" s="7" customFormat="1" ht="75" customHeight="1">
      <c r="A209" s="343" t="s">
        <v>957</v>
      </c>
      <c r="B209" s="343" t="s">
        <v>964</v>
      </c>
      <c r="C209" s="340"/>
      <c r="D209" s="335" t="s">
        <v>1048</v>
      </c>
      <c r="E209" s="221" t="s">
        <v>1047</v>
      </c>
      <c r="F209" s="342" t="s">
        <v>967</v>
      </c>
      <c r="G209" s="93">
        <v>1.2</v>
      </c>
      <c r="H209" s="134">
        <v>48</v>
      </c>
      <c r="I209" s="46">
        <v>8</v>
      </c>
      <c r="J209" s="46">
        <v>225</v>
      </c>
      <c r="K209" s="45" t="s">
        <v>13</v>
      </c>
      <c r="L209" s="45" t="s">
        <v>267</v>
      </c>
      <c r="M209" s="46">
        <v>1</v>
      </c>
      <c r="N209" s="69">
        <v>4</v>
      </c>
      <c r="O209" s="174" t="s">
        <v>1000</v>
      </c>
      <c r="P209" s="264">
        <v>9259</v>
      </c>
      <c r="Q209" s="276">
        <f t="shared" si="31"/>
        <v>9259</v>
      </c>
      <c r="R209" s="269">
        <f t="shared" si="32"/>
        <v>37036</v>
      </c>
      <c r="S209" s="358"/>
      <c r="T209" s="356"/>
      <c r="U209" s="357">
        <f>Q209*T209*N209</f>
        <v>0</v>
      </c>
    </row>
    <row r="210" spans="1:21" s="7" customFormat="1" ht="75" customHeight="1">
      <c r="A210" s="343" t="s">
        <v>392</v>
      </c>
      <c r="B210" s="343" t="s">
        <v>393</v>
      </c>
      <c r="C210" s="44"/>
      <c r="D210" s="218" t="s">
        <v>394</v>
      </c>
      <c r="E210" s="334" t="s">
        <v>891</v>
      </c>
      <c r="F210" s="323"/>
      <c r="G210" s="231">
        <v>1.2</v>
      </c>
      <c r="H210" s="135">
        <v>45</v>
      </c>
      <c r="I210" s="44">
        <v>10</v>
      </c>
      <c r="J210" s="44">
        <v>250</v>
      </c>
      <c r="K210" s="45" t="s">
        <v>13</v>
      </c>
      <c r="L210" s="45" t="s">
        <v>267</v>
      </c>
      <c r="M210" s="46">
        <v>1</v>
      </c>
      <c r="N210" s="69">
        <v>4</v>
      </c>
      <c r="O210" s="174" t="s">
        <v>521</v>
      </c>
      <c r="P210" s="264">
        <v>10544</v>
      </c>
      <c r="Q210" s="276">
        <f t="shared" si="31"/>
        <v>10544</v>
      </c>
      <c r="R210" s="269">
        <f t="shared" si="32"/>
        <v>42176</v>
      </c>
      <c r="S210" s="358"/>
      <c r="T210" s="356"/>
      <c r="U210" s="357">
        <f t="shared" si="30"/>
        <v>0</v>
      </c>
    </row>
    <row r="211" spans="1:21" s="7" customFormat="1" ht="75" customHeight="1">
      <c r="A211" s="343" t="s">
        <v>958</v>
      </c>
      <c r="B211" s="343" t="s">
        <v>963</v>
      </c>
      <c r="C211" s="340"/>
      <c r="D211" s="335" t="s">
        <v>1042</v>
      </c>
      <c r="E211" s="334" t="s">
        <v>1041</v>
      </c>
      <c r="F211" s="342" t="s">
        <v>967</v>
      </c>
      <c r="G211" s="231">
        <v>1</v>
      </c>
      <c r="H211" s="135">
        <v>80</v>
      </c>
      <c r="I211" s="44">
        <v>4</v>
      </c>
      <c r="J211" s="44">
        <v>175</v>
      </c>
      <c r="K211" s="45" t="s">
        <v>13</v>
      </c>
      <c r="L211" s="45" t="s">
        <v>267</v>
      </c>
      <c r="M211" s="46">
        <v>1</v>
      </c>
      <c r="N211" s="69">
        <v>4</v>
      </c>
      <c r="O211" s="174" t="s">
        <v>623</v>
      </c>
      <c r="P211" s="264">
        <v>9515</v>
      </c>
      <c r="Q211" s="276">
        <f t="shared" si="31"/>
        <v>9515</v>
      </c>
      <c r="R211" s="269">
        <f t="shared" si="32"/>
        <v>38060</v>
      </c>
      <c r="S211" s="358"/>
      <c r="T211" s="356"/>
      <c r="U211" s="357">
        <f t="shared" si="30"/>
        <v>0</v>
      </c>
    </row>
    <row r="212" spans="1:21" s="82" customFormat="1" ht="75" customHeight="1">
      <c r="A212" s="343" t="s">
        <v>396</v>
      </c>
      <c r="B212" s="343" t="s">
        <v>397</v>
      </c>
      <c r="C212" s="67"/>
      <c r="D212" s="218" t="s">
        <v>398</v>
      </c>
      <c r="E212" s="221" t="s">
        <v>939</v>
      </c>
      <c r="F212" s="327"/>
      <c r="G212" s="93">
        <v>1</v>
      </c>
      <c r="H212" s="87">
        <v>100</v>
      </c>
      <c r="I212" s="46">
        <v>6</v>
      </c>
      <c r="J212" s="46">
        <v>225</v>
      </c>
      <c r="K212" s="45" t="s">
        <v>13</v>
      </c>
      <c r="L212" s="45" t="s">
        <v>395</v>
      </c>
      <c r="M212" s="46">
        <v>1</v>
      </c>
      <c r="N212" s="69">
        <v>1</v>
      </c>
      <c r="O212" s="174" t="s">
        <v>521</v>
      </c>
      <c r="P212" s="264">
        <v>16308</v>
      </c>
      <c r="Q212" s="276">
        <f t="shared" si="31"/>
        <v>16308</v>
      </c>
      <c r="R212" s="269">
        <f t="shared" si="32"/>
        <v>16308</v>
      </c>
      <c r="S212" s="358"/>
      <c r="T212" s="356"/>
      <c r="U212" s="357">
        <f t="shared" si="30"/>
        <v>0</v>
      </c>
    </row>
    <row r="213" spans="1:21" s="7" customFormat="1" ht="75" customHeight="1">
      <c r="A213" s="343" t="s">
        <v>399</v>
      </c>
      <c r="B213" s="343" t="s">
        <v>400</v>
      </c>
      <c r="C213" s="67"/>
      <c r="D213" s="218" t="s">
        <v>401</v>
      </c>
      <c r="E213" s="221" t="s">
        <v>929</v>
      </c>
      <c r="F213" s="324"/>
      <c r="G213" s="93">
        <v>1</v>
      </c>
      <c r="H213" s="87">
        <v>100</v>
      </c>
      <c r="I213" s="46">
        <v>7</v>
      </c>
      <c r="J213" s="46">
        <v>225</v>
      </c>
      <c r="K213" s="45" t="s">
        <v>13</v>
      </c>
      <c r="L213" s="45" t="s">
        <v>197</v>
      </c>
      <c r="M213" s="46">
        <v>1</v>
      </c>
      <c r="N213" s="69">
        <v>2</v>
      </c>
      <c r="O213" s="174" t="s">
        <v>521</v>
      </c>
      <c r="P213" s="264">
        <v>16668</v>
      </c>
      <c r="Q213" s="276">
        <f t="shared" si="31"/>
        <v>16668</v>
      </c>
      <c r="R213" s="269">
        <f t="shared" si="32"/>
        <v>33336</v>
      </c>
      <c r="S213" s="358"/>
      <c r="T213" s="356"/>
      <c r="U213" s="357">
        <f t="shared" si="30"/>
        <v>0</v>
      </c>
    </row>
    <row r="214" spans="1:21" s="7" customFormat="1" ht="75" customHeight="1">
      <c r="A214" s="343" t="s">
        <v>402</v>
      </c>
      <c r="B214" s="343" t="s">
        <v>403</v>
      </c>
      <c r="C214" s="44"/>
      <c r="D214" s="218" t="s">
        <v>404</v>
      </c>
      <c r="E214" s="334" t="s">
        <v>925</v>
      </c>
      <c r="F214" s="327" t="s">
        <v>971</v>
      </c>
      <c r="G214" s="93">
        <v>1</v>
      </c>
      <c r="H214" s="134">
        <v>100</v>
      </c>
      <c r="I214" s="44">
        <v>8</v>
      </c>
      <c r="J214" s="44">
        <v>170</v>
      </c>
      <c r="K214" s="45" t="s">
        <v>13</v>
      </c>
      <c r="L214" s="45" t="s">
        <v>197</v>
      </c>
      <c r="M214" s="46">
        <v>1</v>
      </c>
      <c r="N214" s="69">
        <v>2</v>
      </c>
      <c r="O214" s="174" t="s">
        <v>520</v>
      </c>
      <c r="P214" s="264">
        <v>15164</v>
      </c>
      <c r="Q214" s="276">
        <f t="shared" si="31"/>
        <v>15164</v>
      </c>
      <c r="R214" s="269">
        <f t="shared" si="32"/>
        <v>30328</v>
      </c>
      <c r="S214" s="358"/>
      <c r="T214" s="356"/>
      <c r="U214" s="357">
        <f t="shared" si="30"/>
        <v>0</v>
      </c>
    </row>
    <row r="215" spans="1:21" s="7" customFormat="1" ht="75" customHeight="1">
      <c r="A215" s="343" t="s">
        <v>405</v>
      </c>
      <c r="B215" s="343" t="s">
        <v>406</v>
      </c>
      <c r="C215" s="44"/>
      <c r="D215" s="218" t="s">
        <v>407</v>
      </c>
      <c r="E215" s="221" t="s">
        <v>927</v>
      </c>
      <c r="F215" s="324"/>
      <c r="G215" s="93">
        <v>1</v>
      </c>
      <c r="H215" s="134">
        <v>120</v>
      </c>
      <c r="I215" s="44">
        <v>9</v>
      </c>
      <c r="J215" s="44">
        <v>225</v>
      </c>
      <c r="K215" s="45" t="s">
        <v>13</v>
      </c>
      <c r="L215" s="45" t="s">
        <v>395</v>
      </c>
      <c r="M215" s="46">
        <v>1</v>
      </c>
      <c r="N215" s="69">
        <v>1</v>
      </c>
      <c r="O215" s="174" t="s">
        <v>521</v>
      </c>
      <c r="P215" s="264">
        <v>20411</v>
      </c>
      <c r="Q215" s="276">
        <f t="shared" si="31"/>
        <v>20411</v>
      </c>
      <c r="R215" s="269">
        <f t="shared" si="32"/>
        <v>20411</v>
      </c>
      <c r="S215" s="358"/>
      <c r="T215" s="356"/>
      <c r="U215" s="357">
        <f t="shared" si="30"/>
        <v>0</v>
      </c>
    </row>
    <row r="216" spans="1:21" s="7" customFormat="1" ht="75" customHeight="1">
      <c r="A216" s="343" t="s">
        <v>408</v>
      </c>
      <c r="B216" s="343" t="s">
        <v>409</v>
      </c>
      <c r="C216" s="67"/>
      <c r="D216" s="218" t="s">
        <v>410</v>
      </c>
      <c r="E216" s="221" t="s">
        <v>901</v>
      </c>
      <c r="F216" s="327" t="s">
        <v>257</v>
      </c>
      <c r="G216" s="231">
        <v>1.2</v>
      </c>
      <c r="H216" s="134">
        <v>100</v>
      </c>
      <c r="I216" s="46">
        <v>9</v>
      </c>
      <c r="J216" s="46">
        <v>248</v>
      </c>
      <c r="K216" s="45" t="s">
        <v>13</v>
      </c>
      <c r="L216" s="45" t="s">
        <v>395</v>
      </c>
      <c r="M216" s="46">
        <v>1</v>
      </c>
      <c r="N216" s="69">
        <v>1</v>
      </c>
      <c r="O216" s="174" t="s">
        <v>520</v>
      </c>
      <c r="P216" s="264">
        <v>21591</v>
      </c>
      <c r="Q216" s="276">
        <f t="shared" si="31"/>
        <v>21591</v>
      </c>
      <c r="R216" s="269">
        <f t="shared" si="32"/>
        <v>21591</v>
      </c>
      <c r="S216" s="358"/>
      <c r="T216" s="356"/>
      <c r="U216" s="357">
        <f t="shared" si="30"/>
        <v>0</v>
      </c>
    </row>
    <row r="217" spans="1:21" s="7" customFormat="1" ht="75" customHeight="1">
      <c r="A217" s="343" t="s">
        <v>411</v>
      </c>
      <c r="B217" s="343" t="s">
        <v>412</v>
      </c>
      <c r="C217" s="67"/>
      <c r="D217" s="218" t="s">
        <v>413</v>
      </c>
      <c r="E217" s="334" t="s">
        <v>864</v>
      </c>
      <c r="F217" s="327" t="s">
        <v>257</v>
      </c>
      <c r="G217" s="231">
        <v>1.2</v>
      </c>
      <c r="H217" s="134">
        <v>100</v>
      </c>
      <c r="I217" s="46">
        <v>12</v>
      </c>
      <c r="J217" s="46">
        <v>248</v>
      </c>
      <c r="K217" s="45" t="s">
        <v>13</v>
      </c>
      <c r="L217" s="45" t="s">
        <v>395</v>
      </c>
      <c r="M217" s="46">
        <v>1</v>
      </c>
      <c r="N217" s="69">
        <v>1</v>
      </c>
      <c r="O217" s="174" t="s">
        <v>520</v>
      </c>
      <c r="P217" s="264">
        <v>21591</v>
      </c>
      <c r="Q217" s="276">
        <f t="shared" si="31"/>
        <v>21591</v>
      </c>
      <c r="R217" s="269">
        <f t="shared" si="32"/>
        <v>21591</v>
      </c>
      <c r="S217" s="358"/>
      <c r="T217" s="356"/>
      <c r="U217" s="357">
        <f t="shared" si="30"/>
        <v>0</v>
      </c>
    </row>
    <row r="218" spans="1:21" ht="75" customHeight="1">
      <c r="A218" s="343" t="s">
        <v>414</v>
      </c>
      <c r="B218" s="343" t="s">
        <v>415</v>
      </c>
      <c r="C218" s="67"/>
      <c r="D218" s="218" t="s">
        <v>416</v>
      </c>
      <c r="E218" s="334" t="s">
        <v>863</v>
      </c>
      <c r="F218" s="327" t="s">
        <v>257</v>
      </c>
      <c r="G218" s="231">
        <v>1.2</v>
      </c>
      <c r="H218" s="87">
        <v>100</v>
      </c>
      <c r="I218" s="46">
        <v>11</v>
      </c>
      <c r="J218" s="46">
        <v>248</v>
      </c>
      <c r="K218" s="45" t="s">
        <v>13</v>
      </c>
      <c r="L218" s="45" t="s">
        <v>395</v>
      </c>
      <c r="M218" s="46">
        <v>1</v>
      </c>
      <c r="N218" s="69">
        <v>1</v>
      </c>
      <c r="O218" s="174" t="s">
        <v>520</v>
      </c>
      <c r="P218" s="264">
        <v>20691</v>
      </c>
      <c r="Q218" s="276">
        <f t="shared" si="31"/>
        <v>20691</v>
      </c>
      <c r="R218" s="269">
        <f t="shared" si="32"/>
        <v>20691</v>
      </c>
      <c r="S218" s="358"/>
      <c r="T218" s="356"/>
      <c r="U218" s="357">
        <f t="shared" si="30"/>
        <v>0</v>
      </c>
    </row>
    <row r="219" spans="1:21" ht="75" customHeight="1">
      <c r="A219" s="343" t="s">
        <v>417</v>
      </c>
      <c r="B219" s="343" t="s">
        <v>418</v>
      </c>
      <c r="C219" s="11"/>
      <c r="D219" s="216" t="s">
        <v>419</v>
      </c>
      <c r="E219" s="335" t="s">
        <v>900</v>
      </c>
      <c r="F219" s="327" t="s">
        <v>257</v>
      </c>
      <c r="G219" s="231">
        <v>1.2</v>
      </c>
      <c r="H219" s="27">
        <v>100</v>
      </c>
      <c r="I219" s="61">
        <v>10</v>
      </c>
      <c r="J219" s="61">
        <v>248</v>
      </c>
      <c r="K219" s="12" t="s">
        <v>13</v>
      </c>
      <c r="L219" s="12" t="s">
        <v>395</v>
      </c>
      <c r="M219" s="61">
        <v>1</v>
      </c>
      <c r="N219" s="62">
        <v>1</v>
      </c>
      <c r="O219" s="174" t="s">
        <v>520</v>
      </c>
      <c r="P219" s="264">
        <v>20974</v>
      </c>
      <c r="Q219" s="276">
        <f t="shared" si="31"/>
        <v>20974</v>
      </c>
      <c r="R219" s="269">
        <f t="shared" si="32"/>
        <v>20974</v>
      </c>
      <c r="S219" s="358"/>
      <c r="T219" s="356"/>
      <c r="U219" s="357">
        <f t="shared" si="30"/>
        <v>0</v>
      </c>
    </row>
    <row r="220" spans="1:21" ht="75" customHeight="1">
      <c r="A220" s="343" t="s">
        <v>420</v>
      </c>
      <c r="B220" s="343" t="s">
        <v>421</v>
      </c>
      <c r="C220" s="11"/>
      <c r="D220" s="216" t="s">
        <v>422</v>
      </c>
      <c r="E220" s="334" t="s">
        <v>859</v>
      </c>
      <c r="F220" s="327" t="s">
        <v>257</v>
      </c>
      <c r="G220" s="231">
        <v>1.2</v>
      </c>
      <c r="H220" s="27">
        <v>100</v>
      </c>
      <c r="I220" s="61">
        <v>11</v>
      </c>
      <c r="J220" s="61">
        <v>248</v>
      </c>
      <c r="K220" s="12" t="s">
        <v>13</v>
      </c>
      <c r="L220" s="12" t="s">
        <v>395</v>
      </c>
      <c r="M220" s="61">
        <v>1</v>
      </c>
      <c r="N220" s="62">
        <v>1</v>
      </c>
      <c r="O220" s="174" t="s">
        <v>520</v>
      </c>
      <c r="P220" s="264">
        <v>21974</v>
      </c>
      <c r="Q220" s="276">
        <f t="shared" si="31"/>
        <v>21974</v>
      </c>
      <c r="R220" s="269">
        <f t="shared" si="32"/>
        <v>21974</v>
      </c>
      <c r="S220" s="358"/>
      <c r="T220" s="356"/>
      <c r="U220" s="357">
        <f t="shared" si="30"/>
        <v>0</v>
      </c>
    </row>
    <row r="221" spans="1:21" ht="75" customHeight="1">
      <c r="A221" s="343" t="s">
        <v>423</v>
      </c>
      <c r="B221" s="343" t="s">
        <v>424</v>
      </c>
      <c r="C221" s="14"/>
      <c r="D221" s="216" t="s">
        <v>426</v>
      </c>
      <c r="E221" s="334" t="s">
        <v>1021</v>
      </c>
      <c r="F221" s="330" t="s">
        <v>510</v>
      </c>
      <c r="G221" s="235" t="s">
        <v>425</v>
      </c>
      <c r="H221" s="27">
        <v>144</v>
      </c>
      <c r="I221" s="61">
        <v>13</v>
      </c>
      <c r="J221" s="61">
        <v>225</v>
      </c>
      <c r="K221" s="12" t="s">
        <v>13</v>
      </c>
      <c r="L221" s="12" t="s">
        <v>395</v>
      </c>
      <c r="M221" s="61">
        <v>1</v>
      </c>
      <c r="N221" s="62">
        <v>1</v>
      </c>
      <c r="O221" s="174" t="s">
        <v>521</v>
      </c>
      <c r="P221" s="264">
        <v>39568</v>
      </c>
      <c r="Q221" s="276">
        <f t="shared" si="31"/>
        <v>39568</v>
      </c>
      <c r="R221" s="269">
        <f t="shared" si="32"/>
        <v>39568</v>
      </c>
      <c r="S221" s="358"/>
      <c r="T221" s="356"/>
      <c r="U221" s="357">
        <f t="shared" si="30"/>
        <v>0</v>
      </c>
    </row>
    <row r="222" spans="1:21" s="95" customFormat="1" ht="75" customHeight="1">
      <c r="A222" s="343" t="s">
        <v>427</v>
      </c>
      <c r="B222" s="343" t="s">
        <v>491</v>
      </c>
      <c r="C222" s="11"/>
      <c r="D222" s="216" t="s">
        <v>428</v>
      </c>
      <c r="E222" s="221" t="s">
        <v>1022</v>
      </c>
      <c r="F222" s="341" t="s">
        <v>973</v>
      </c>
      <c r="G222" s="231">
        <v>1.2</v>
      </c>
      <c r="H222" s="122">
        <v>150</v>
      </c>
      <c r="I222" s="61">
        <v>10</v>
      </c>
      <c r="J222" s="61">
        <v>250</v>
      </c>
      <c r="K222" s="12" t="s">
        <v>13</v>
      </c>
      <c r="L222" s="12" t="s">
        <v>395</v>
      </c>
      <c r="M222" s="61">
        <v>1</v>
      </c>
      <c r="N222" s="62">
        <v>1</v>
      </c>
      <c r="O222" s="174" t="s">
        <v>521</v>
      </c>
      <c r="P222" s="397">
        <v>35022</v>
      </c>
      <c r="Q222" s="398">
        <f t="shared" si="31"/>
        <v>35022</v>
      </c>
      <c r="R222" s="269">
        <f t="shared" si="32"/>
        <v>35022</v>
      </c>
      <c r="S222" s="358"/>
      <c r="T222" s="356"/>
      <c r="U222" s="357">
        <f t="shared" si="30"/>
        <v>0</v>
      </c>
    </row>
    <row r="223" spans="1:21" s="7" customFormat="1" ht="75" customHeight="1">
      <c r="A223" s="343" t="s">
        <v>429</v>
      </c>
      <c r="B223" s="343" t="s">
        <v>430</v>
      </c>
      <c r="C223" s="11"/>
      <c r="D223" s="216" t="s">
        <v>431</v>
      </c>
      <c r="E223" s="334" t="s">
        <v>862</v>
      </c>
      <c r="F223" s="341" t="s">
        <v>973</v>
      </c>
      <c r="G223" s="231">
        <v>1.2</v>
      </c>
      <c r="H223" s="27">
        <v>150</v>
      </c>
      <c r="I223" s="61">
        <v>9</v>
      </c>
      <c r="J223" s="61">
        <v>250</v>
      </c>
      <c r="K223" s="12" t="s">
        <v>13</v>
      </c>
      <c r="L223" s="12" t="s">
        <v>395</v>
      </c>
      <c r="M223" s="61">
        <v>1</v>
      </c>
      <c r="N223" s="62">
        <v>1</v>
      </c>
      <c r="O223" s="174" t="s">
        <v>521</v>
      </c>
      <c r="P223" s="397">
        <v>35022</v>
      </c>
      <c r="Q223" s="398">
        <f t="shared" si="31"/>
        <v>35022</v>
      </c>
      <c r="R223" s="269">
        <f t="shared" si="32"/>
        <v>35022</v>
      </c>
      <c r="S223" s="358"/>
      <c r="T223" s="356"/>
      <c r="U223" s="357">
        <f t="shared" si="30"/>
        <v>0</v>
      </c>
    </row>
    <row r="224" spans="1:21" s="7" customFormat="1" ht="75" customHeight="1">
      <c r="A224" s="343" t="s">
        <v>433</v>
      </c>
      <c r="B224" s="343" t="s">
        <v>434</v>
      </c>
      <c r="C224" s="14"/>
      <c r="D224" s="216" t="s">
        <v>483</v>
      </c>
      <c r="E224" s="221" t="s">
        <v>1023</v>
      </c>
      <c r="F224" s="324"/>
      <c r="G224" s="157" t="s">
        <v>432</v>
      </c>
      <c r="H224" s="126">
        <v>78</v>
      </c>
      <c r="I224" s="14">
        <v>9</v>
      </c>
      <c r="J224" s="14">
        <v>225</v>
      </c>
      <c r="K224" s="12" t="s">
        <v>13</v>
      </c>
      <c r="L224" s="12" t="s">
        <v>197</v>
      </c>
      <c r="M224" s="61">
        <v>1</v>
      </c>
      <c r="N224" s="62">
        <v>2</v>
      </c>
      <c r="O224" s="174" t="s">
        <v>521</v>
      </c>
      <c r="P224" s="264">
        <v>11507</v>
      </c>
      <c r="Q224" s="276">
        <f t="shared" si="31"/>
        <v>11507</v>
      </c>
      <c r="R224" s="269">
        <f t="shared" si="32"/>
        <v>23014</v>
      </c>
      <c r="S224" s="358"/>
      <c r="T224" s="356"/>
      <c r="U224" s="357">
        <f t="shared" si="30"/>
        <v>0</v>
      </c>
    </row>
    <row r="225" spans="1:24" s="7" customFormat="1" ht="75" customHeight="1">
      <c r="A225" s="343" t="s">
        <v>435</v>
      </c>
      <c r="B225" s="343" t="s">
        <v>436</v>
      </c>
      <c r="C225" s="14"/>
      <c r="D225" s="216" t="s">
        <v>437</v>
      </c>
      <c r="E225" s="335" t="s">
        <v>1024</v>
      </c>
      <c r="F225" s="324"/>
      <c r="G225" s="157" t="s">
        <v>425</v>
      </c>
      <c r="H225" s="126">
        <v>66</v>
      </c>
      <c r="I225" s="14">
        <v>7</v>
      </c>
      <c r="J225" s="14">
        <v>250</v>
      </c>
      <c r="K225" s="12" t="s">
        <v>13</v>
      </c>
      <c r="L225" s="12" t="s">
        <v>197</v>
      </c>
      <c r="M225" s="61">
        <v>1</v>
      </c>
      <c r="N225" s="62">
        <v>2</v>
      </c>
      <c r="O225" s="174" t="s">
        <v>521</v>
      </c>
      <c r="P225" s="264">
        <v>14113</v>
      </c>
      <c r="Q225" s="276">
        <f t="shared" si="31"/>
        <v>14113</v>
      </c>
      <c r="R225" s="269">
        <f t="shared" si="32"/>
        <v>28226</v>
      </c>
      <c r="S225" s="358"/>
      <c r="T225" s="356"/>
      <c r="U225" s="357">
        <f t="shared" si="30"/>
        <v>0</v>
      </c>
    </row>
    <row r="226" spans="1:24" s="7" customFormat="1" ht="75" customHeight="1">
      <c r="A226" s="343" t="s">
        <v>438</v>
      </c>
      <c r="B226" s="343" t="s">
        <v>818</v>
      </c>
      <c r="C226" s="14"/>
      <c r="D226" s="216" t="s">
        <v>484</v>
      </c>
      <c r="E226" s="334" t="s">
        <v>858</v>
      </c>
      <c r="F226" s="324"/>
      <c r="G226" s="157" t="s">
        <v>425</v>
      </c>
      <c r="H226" s="126">
        <v>100</v>
      </c>
      <c r="I226" s="14">
        <v>13</v>
      </c>
      <c r="J226" s="14">
        <v>250</v>
      </c>
      <c r="K226" s="12" t="s">
        <v>13</v>
      </c>
      <c r="L226" s="12" t="s">
        <v>395</v>
      </c>
      <c r="M226" s="61">
        <v>1</v>
      </c>
      <c r="N226" s="62">
        <v>1</v>
      </c>
      <c r="O226" s="174" t="s">
        <v>521</v>
      </c>
      <c r="P226" s="264">
        <v>22345</v>
      </c>
      <c r="Q226" s="276">
        <f t="shared" si="31"/>
        <v>22345</v>
      </c>
      <c r="R226" s="269">
        <f t="shared" si="32"/>
        <v>22345</v>
      </c>
      <c r="S226" s="358"/>
      <c r="T226" s="356"/>
      <c r="U226" s="357">
        <f t="shared" si="30"/>
        <v>0</v>
      </c>
    </row>
    <row r="227" spans="1:24" s="7" customFormat="1" ht="75" customHeight="1">
      <c r="A227" s="343" t="s">
        <v>439</v>
      </c>
      <c r="B227" s="343" t="s">
        <v>440</v>
      </c>
      <c r="C227" s="14"/>
      <c r="D227" s="216" t="s">
        <v>441</v>
      </c>
      <c r="E227" s="334" t="s">
        <v>857</v>
      </c>
      <c r="F227" s="330" t="s">
        <v>510</v>
      </c>
      <c r="G227" s="157" t="s">
        <v>432</v>
      </c>
      <c r="H227" s="126">
        <v>273</v>
      </c>
      <c r="I227" s="14">
        <v>20</v>
      </c>
      <c r="J227" s="14">
        <v>225</v>
      </c>
      <c r="K227" s="12" t="s">
        <v>13</v>
      </c>
      <c r="L227" s="12" t="s">
        <v>395</v>
      </c>
      <c r="M227" s="61">
        <v>1</v>
      </c>
      <c r="N227" s="62">
        <v>1</v>
      </c>
      <c r="O227" s="174" t="s">
        <v>521</v>
      </c>
      <c r="P227" s="264">
        <v>51622</v>
      </c>
      <c r="Q227" s="276">
        <f t="shared" si="31"/>
        <v>51622</v>
      </c>
      <c r="R227" s="269">
        <f t="shared" si="32"/>
        <v>51622</v>
      </c>
      <c r="S227" s="358"/>
      <c r="T227" s="356"/>
      <c r="U227" s="357">
        <f t="shared" si="30"/>
        <v>0</v>
      </c>
    </row>
    <row r="228" spans="1:24" s="7" customFormat="1" ht="75" customHeight="1">
      <c r="A228" s="343" t="s">
        <v>442</v>
      </c>
      <c r="B228" s="343" t="s">
        <v>443</v>
      </c>
      <c r="C228" s="14"/>
      <c r="D228" s="216" t="s">
        <v>444</v>
      </c>
      <c r="E228" s="221" t="s">
        <v>1025</v>
      </c>
      <c r="F228" s="330" t="s">
        <v>510</v>
      </c>
      <c r="G228" s="240" t="s">
        <v>476</v>
      </c>
      <c r="H228" s="126">
        <v>93</v>
      </c>
      <c r="I228" s="14">
        <v>10</v>
      </c>
      <c r="J228" s="14">
        <v>200</v>
      </c>
      <c r="K228" s="12" t="s">
        <v>13</v>
      </c>
      <c r="L228" s="12" t="s">
        <v>197</v>
      </c>
      <c r="M228" s="61">
        <v>1</v>
      </c>
      <c r="N228" s="62">
        <v>2</v>
      </c>
      <c r="O228" s="174" t="s">
        <v>521</v>
      </c>
      <c r="P228" s="264">
        <v>16055</v>
      </c>
      <c r="Q228" s="276">
        <f t="shared" si="31"/>
        <v>16055</v>
      </c>
      <c r="R228" s="269">
        <f t="shared" si="32"/>
        <v>32110</v>
      </c>
      <c r="S228" s="358"/>
      <c r="T228" s="356"/>
      <c r="U228" s="357">
        <f t="shared" si="30"/>
        <v>0</v>
      </c>
    </row>
    <row r="229" spans="1:24" s="7" customFormat="1" ht="75" customHeight="1">
      <c r="A229" s="343" t="s">
        <v>445</v>
      </c>
      <c r="B229" s="343" t="s">
        <v>446</v>
      </c>
      <c r="C229" s="14"/>
      <c r="D229" s="216" t="s">
        <v>448</v>
      </c>
      <c r="E229" s="221" t="s">
        <v>926</v>
      </c>
      <c r="F229" s="330" t="s">
        <v>510</v>
      </c>
      <c r="G229" s="157" t="s">
        <v>447</v>
      </c>
      <c r="H229" s="126">
        <v>116</v>
      </c>
      <c r="I229" s="14">
        <v>8</v>
      </c>
      <c r="J229" s="14">
        <v>200</v>
      </c>
      <c r="K229" s="12" t="s">
        <v>13</v>
      </c>
      <c r="L229" s="12" t="s">
        <v>197</v>
      </c>
      <c r="M229" s="61">
        <v>1</v>
      </c>
      <c r="N229" s="62">
        <v>2</v>
      </c>
      <c r="O229" s="174" t="s">
        <v>521</v>
      </c>
      <c r="P229" s="264">
        <v>15212</v>
      </c>
      <c r="Q229" s="276">
        <f t="shared" si="31"/>
        <v>15212</v>
      </c>
      <c r="R229" s="269">
        <f t="shared" si="32"/>
        <v>30424</v>
      </c>
      <c r="S229" s="358"/>
      <c r="T229" s="356"/>
      <c r="U229" s="357">
        <f t="shared" si="30"/>
        <v>0</v>
      </c>
    </row>
    <row r="230" spans="1:24" s="7" customFormat="1" ht="75" customHeight="1">
      <c r="A230" s="343" t="s">
        <v>449</v>
      </c>
      <c r="B230" s="343" t="s">
        <v>450</v>
      </c>
      <c r="C230" s="11"/>
      <c r="D230" s="216" t="s">
        <v>451</v>
      </c>
      <c r="E230" s="334" t="s">
        <v>1026</v>
      </c>
      <c r="F230" s="330" t="s">
        <v>510</v>
      </c>
      <c r="G230" s="240" t="s">
        <v>447</v>
      </c>
      <c r="H230" s="27">
        <v>122</v>
      </c>
      <c r="I230" s="61">
        <v>15</v>
      </c>
      <c r="J230" s="61">
        <v>225</v>
      </c>
      <c r="K230" s="12" t="s">
        <v>13</v>
      </c>
      <c r="L230" s="12" t="s">
        <v>197</v>
      </c>
      <c r="M230" s="61">
        <v>1</v>
      </c>
      <c r="N230" s="62">
        <v>2</v>
      </c>
      <c r="O230" s="174" t="s">
        <v>521</v>
      </c>
      <c r="P230" s="264">
        <v>18835</v>
      </c>
      <c r="Q230" s="276">
        <f t="shared" si="31"/>
        <v>18835</v>
      </c>
      <c r="R230" s="269">
        <f t="shared" si="32"/>
        <v>37670</v>
      </c>
      <c r="S230" s="358"/>
      <c r="T230" s="356"/>
      <c r="U230" s="357">
        <f t="shared" si="30"/>
        <v>0</v>
      </c>
    </row>
    <row r="231" spans="1:24" s="7" customFormat="1" ht="75" customHeight="1">
      <c r="A231" s="343" t="s">
        <v>452</v>
      </c>
      <c r="B231" s="343" t="s">
        <v>453</v>
      </c>
      <c r="C231" s="11"/>
      <c r="D231" s="216" t="s">
        <v>455</v>
      </c>
      <c r="E231" s="221" t="s">
        <v>1027</v>
      </c>
      <c r="F231" s="330" t="s">
        <v>510</v>
      </c>
      <c r="G231" s="240" t="s">
        <v>454</v>
      </c>
      <c r="H231" s="27">
        <v>154</v>
      </c>
      <c r="I231" s="61">
        <v>12</v>
      </c>
      <c r="J231" s="61">
        <v>200</v>
      </c>
      <c r="K231" s="12" t="s">
        <v>13</v>
      </c>
      <c r="L231" s="12" t="s">
        <v>395</v>
      </c>
      <c r="M231" s="61">
        <v>1</v>
      </c>
      <c r="N231" s="62">
        <v>1</v>
      </c>
      <c r="O231" s="174" t="s">
        <v>521</v>
      </c>
      <c r="P231" s="264">
        <v>26209</v>
      </c>
      <c r="Q231" s="276">
        <f t="shared" si="31"/>
        <v>26209</v>
      </c>
      <c r="R231" s="269">
        <f t="shared" si="32"/>
        <v>26209</v>
      </c>
      <c r="S231" s="358"/>
      <c r="T231" s="356"/>
      <c r="U231" s="357">
        <f t="shared" si="30"/>
        <v>0</v>
      </c>
    </row>
    <row r="232" spans="1:24" s="7" customFormat="1" ht="75" customHeight="1">
      <c r="A232" s="343" t="s">
        <v>456</v>
      </c>
      <c r="B232" s="343" t="s">
        <v>457</v>
      </c>
      <c r="C232" s="11"/>
      <c r="D232" s="216" t="s">
        <v>458</v>
      </c>
      <c r="E232" s="221" t="s">
        <v>1029</v>
      </c>
      <c r="F232" s="341" t="s">
        <v>973</v>
      </c>
      <c r="G232" s="235">
        <v>1</v>
      </c>
      <c r="H232" s="27">
        <v>145</v>
      </c>
      <c r="I232" s="61">
        <v>10</v>
      </c>
      <c r="J232" s="61">
        <v>225</v>
      </c>
      <c r="K232" s="12" t="s">
        <v>13</v>
      </c>
      <c r="L232" s="12" t="s">
        <v>395</v>
      </c>
      <c r="M232" s="61">
        <v>1</v>
      </c>
      <c r="N232" s="62">
        <v>1</v>
      </c>
      <c r="O232" s="174" t="s">
        <v>521</v>
      </c>
      <c r="P232" s="397">
        <v>20294</v>
      </c>
      <c r="Q232" s="398">
        <f t="shared" si="31"/>
        <v>20294</v>
      </c>
      <c r="R232" s="269">
        <f t="shared" si="32"/>
        <v>20294</v>
      </c>
      <c r="S232" s="358"/>
      <c r="T232" s="356"/>
      <c r="U232" s="357">
        <f t="shared" si="30"/>
        <v>0</v>
      </c>
    </row>
    <row r="233" spans="1:24" s="7" customFormat="1" ht="75" customHeight="1">
      <c r="A233" s="343" t="s">
        <v>459</v>
      </c>
      <c r="B233" s="343" t="s">
        <v>460</v>
      </c>
      <c r="C233" s="14"/>
      <c r="D233" s="216" t="s">
        <v>461</v>
      </c>
      <c r="E233" s="221" t="s">
        <v>928</v>
      </c>
      <c r="F233" s="330" t="s">
        <v>510</v>
      </c>
      <c r="G233" s="240" t="s">
        <v>479</v>
      </c>
      <c r="H233" s="126">
        <v>175</v>
      </c>
      <c r="I233" s="14">
        <v>21</v>
      </c>
      <c r="J233" s="61">
        <v>250</v>
      </c>
      <c r="K233" s="12" t="s">
        <v>13</v>
      </c>
      <c r="L233" s="96" t="s">
        <v>395</v>
      </c>
      <c r="M233" s="61">
        <v>1</v>
      </c>
      <c r="N233" s="97">
        <v>1</v>
      </c>
      <c r="O233" s="174" t="s">
        <v>521</v>
      </c>
      <c r="P233" s="264">
        <v>49942</v>
      </c>
      <c r="Q233" s="276">
        <f t="shared" si="31"/>
        <v>49942</v>
      </c>
      <c r="R233" s="269">
        <f t="shared" si="32"/>
        <v>49942</v>
      </c>
      <c r="S233" s="358"/>
      <c r="T233" s="356"/>
      <c r="U233" s="357">
        <f t="shared" si="30"/>
        <v>0</v>
      </c>
    </row>
    <row r="234" spans="1:24" s="7" customFormat="1" ht="75" customHeight="1">
      <c r="A234" s="343" t="s">
        <v>590</v>
      </c>
      <c r="B234" s="343" t="s">
        <v>603</v>
      </c>
      <c r="C234" s="259"/>
      <c r="D234" s="216" t="s">
        <v>675</v>
      </c>
      <c r="E234" s="221" t="s">
        <v>750</v>
      </c>
      <c r="F234" s="327" t="s">
        <v>823</v>
      </c>
      <c r="G234" s="235" t="s">
        <v>606</v>
      </c>
      <c r="H234" s="27">
        <v>148</v>
      </c>
      <c r="I234" s="61">
        <v>16</v>
      </c>
      <c r="J234" s="61">
        <v>250</v>
      </c>
      <c r="K234" s="12" t="s">
        <v>13</v>
      </c>
      <c r="L234" s="12" t="s">
        <v>395</v>
      </c>
      <c r="M234" s="61">
        <v>1</v>
      </c>
      <c r="N234" s="62">
        <v>1</v>
      </c>
      <c r="O234" s="174" t="s">
        <v>521</v>
      </c>
      <c r="P234" s="264">
        <v>38190</v>
      </c>
      <c r="Q234" s="276">
        <f t="shared" si="31"/>
        <v>38190</v>
      </c>
      <c r="R234" s="269">
        <f t="shared" si="32"/>
        <v>38190</v>
      </c>
      <c r="S234" s="358"/>
      <c r="T234" s="356"/>
      <c r="U234" s="357">
        <f t="shared" si="30"/>
        <v>0</v>
      </c>
    </row>
    <row r="235" spans="1:24" s="7" customFormat="1" ht="75" customHeight="1">
      <c r="A235" s="343" t="s">
        <v>477</v>
      </c>
      <c r="B235" s="343" t="s">
        <v>478</v>
      </c>
      <c r="C235" s="11"/>
      <c r="D235" s="216" t="s">
        <v>502</v>
      </c>
      <c r="E235" s="334" t="s">
        <v>856</v>
      </c>
      <c r="F235" s="330" t="s">
        <v>522</v>
      </c>
      <c r="G235" s="240" t="s">
        <v>425</v>
      </c>
      <c r="H235" s="122">
        <v>281</v>
      </c>
      <c r="I235" s="61">
        <v>16</v>
      </c>
      <c r="J235" s="61">
        <v>225</v>
      </c>
      <c r="K235" s="12" t="s">
        <v>13</v>
      </c>
      <c r="L235" s="12" t="s">
        <v>395</v>
      </c>
      <c r="M235" s="61">
        <v>1</v>
      </c>
      <c r="N235" s="62">
        <v>1</v>
      </c>
      <c r="O235" s="174" t="s">
        <v>521</v>
      </c>
      <c r="P235" s="264">
        <v>53828</v>
      </c>
      <c r="Q235" s="276">
        <f t="shared" si="31"/>
        <v>53828</v>
      </c>
      <c r="R235" s="269">
        <f t="shared" si="32"/>
        <v>53828</v>
      </c>
      <c r="S235" s="358"/>
      <c r="T235" s="356"/>
      <c r="U235" s="357">
        <f t="shared" si="30"/>
        <v>0</v>
      </c>
    </row>
    <row r="236" spans="1:24" s="7" customFormat="1" ht="75" customHeight="1">
      <c r="A236" s="343" t="s">
        <v>462</v>
      </c>
      <c r="B236" s="343" t="s">
        <v>463</v>
      </c>
      <c r="C236" s="11"/>
      <c r="D236" s="216" t="s">
        <v>464</v>
      </c>
      <c r="E236" s="221" t="s">
        <v>740</v>
      </c>
      <c r="F236" s="330" t="s">
        <v>510</v>
      </c>
      <c r="G236" s="235" t="s">
        <v>454</v>
      </c>
      <c r="H236" s="27">
        <v>356</v>
      </c>
      <c r="I236" s="61">
        <v>20</v>
      </c>
      <c r="J236" s="61">
        <v>250</v>
      </c>
      <c r="K236" s="12" t="s">
        <v>13</v>
      </c>
      <c r="L236" s="12" t="s">
        <v>395</v>
      </c>
      <c r="M236" s="61">
        <v>1</v>
      </c>
      <c r="N236" s="62">
        <v>1</v>
      </c>
      <c r="O236" s="174" t="s">
        <v>521</v>
      </c>
      <c r="P236" s="264">
        <v>62273</v>
      </c>
      <c r="Q236" s="276">
        <f t="shared" si="31"/>
        <v>62273</v>
      </c>
      <c r="R236" s="269">
        <f t="shared" si="32"/>
        <v>62273</v>
      </c>
      <c r="S236" s="358"/>
      <c r="T236" s="356"/>
      <c r="U236" s="357">
        <f t="shared" si="30"/>
        <v>0</v>
      </c>
    </row>
    <row r="237" spans="1:24" s="7" customFormat="1" ht="75" customHeight="1">
      <c r="A237" s="343" t="s">
        <v>465</v>
      </c>
      <c r="B237" s="343" t="s">
        <v>492</v>
      </c>
      <c r="C237" s="11"/>
      <c r="D237" s="216" t="s">
        <v>466</v>
      </c>
      <c r="E237" s="221" t="s">
        <v>1028</v>
      </c>
      <c r="F237" s="330" t="s">
        <v>510</v>
      </c>
      <c r="G237" s="240" t="s">
        <v>476</v>
      </c>
      <c r="H237" s="27">
        <v>256</v>
      </c>
      <c r="I237" s="61">
        <v>17</v>
      </c>
      <c r="J237" s="61">
        <v>200</v>
      </c>
      <c r="K237" s="12" t="s">
        <v>13</v>
      </c>
      <c r="L237" s="12" t="s">
        <v>395</v>
      </c>
      <c r="M237" s="61">
        <v>1</v>
      </c>
      <c r="N237" s="62">
        <v>1</v>
      </c>
      <c r="O237" s="174" t="s">
        <v>521</v>
      </c>
      <c r="P237" s="264">
        <v>40086</v>
      </c>
      <c r="Q237" s="276">
        <f t="shared" si="31"/>
        <v>40086</v>
      </c>
      <c r="R237" s="269">
        <f t="shared" si="32"/>
        <v>40086</v>
      </c>
      <c r="S237" s="358"/>
      <c r="T237" s="356"/>
      <c r="U237" s="357">
        <f t="shared" si="30"/>
        <v>0</v>
      </c>
    </row>
    <row r="238" spans="1:24" s="71" customFormat="1" ht="75" customHeight="1">
      <c r="A238" s="343" t="s">
        <v>955</v>
      </c>
      <c r="B238" s="343" t="s">
        <v>966</v>
      </c>
      <c r="C238" s="340"/>
      <c r="D238" s="335" t="s">
        <v>1038</v>
      </c>
      <c r="E238" s="334" t="s">
        <v>1037</v>
      </c>
      <c r="F238" s="342" t="s">
        <v>967</v>
      </c>
      <c r="G238" s="93">
        <v>0.8</v>
      </c>
      <c r="H238" s="134">
        <v>450</v>
      </c>
      <c r="I238" s="46">
        <v>21</v>
      </c>
      <c r="J238" s="46">
        <v>175</v>
      </c>
      <c r="K238" s="45"/>
      <c r="L238" s="45" t="s">
        <v>395</v>
      </c>
      <c r="M238" s="46">
        <v>1</v>
      </c>
      <c r="N238" s="69">
        <v>1</v>
      </c>
      <c r="O238" s="174" t="s">
        <v>1000</v>
      </c>
      <c r="P238" s="264">
        <v>44625</v>
      </c>
      <c r="Q238" s="276">
        <f t="shared" si="31"/>
        <v>44625</v>
      </c>
      <c r="R238" s="269">
        <f t="shared" si="32"/>
        <v>44625</v>
      </c>
      <c r="S238" s="358"/>
      <c r="T238" s="356"/>
      <c r="U238" s="357">
        <f t="shared" si="30"/>
        <v>0</v>
      </c>
    </row>
    <row r="239" spans="1:24" s="7" customFormat="1" ht="75" customHeight="1">
      <c r="A239" s="343" t="s">
        <v>509</v>
      </c>
      <c r="B239" s="343" t="s">
        <v>467</v>
      </c>
      <c r="C239" s="67"/>
      <c r="D239" s="218" t="s">
        <v>470</v>
      </c>
      <c r="E239" s="221" t="s">
        <v>741</v>
      </c>
      <c r="F239" s="393" t="s">
        <v>999</v>
      </c>
      <c r="G239" s="231">
        <v>1.2</v>
      </c>
      <c r="H239" s="380" t="s">
        <v>468</v>
      </c>
      <c r="I239" s="46">
        <v>19</v>
      </c>
      <c r="J239" s="46">
        <v>250</v>
      </c>
      <c r="K239" s="45" t="s">
        <v>13</v>
      </c>
      <c r="L239" s="380" t="s">
        <v>469</v>
      </c>
      <c r="M239" s="46">
        <v>1</v>
      </c>
      <c r="N239" s="69">
        <v>1</v>
      </c>
      <c r="O239" s="174" t="s">
        <v>521</v>
      </c>
      <c r="P239" s="392">
        <v>66687</v>
      </c>
      <c r="Q239" s="276">
        <f t="shared" si="31"/>
        <v>66687</v>
      </c>
      <c r="R239" s="385">
        <f t="shared" si="32"/>
        <v>66687</v>
      </c>
      <c r="S239" s="358"/>
      <c r="T239" s="356"/>
      <c r="U239" s="357">
        <f t="shared" si="30"/>
        <v>0</v>
      </c>
      <c r="W239" s="401"/>
      <c r="X239" s="394"/>
    </row>
    <row r="240" spans="1:24" s="7" customFormat="1" ht="75" customHeight="1">
      <c r="A240" s="343" t="s">
        <v>635</v>
      </c>
      <c r="B240" s="343" t="s">
        <v>604</v>
      </c>
      <c r="C240" s="259"/>
      <c r="D240" s="216" t="s">
        <v>676</v>
      </c>
      <c r="E240" s="221" t="s">
        <v>835</v>
      </c>
      <c r="F240" s="327" t="s">
        <v>823</v>
      </c>
      <c r="G240" s="240" t="s">
        <v>591</v>
      </c>
      <c r="H240" s="122" t="s">
        <v>592</v>
      </c>
      <c r="I240" s="61">
        <v>26</v>
      </c>
      <c r="J240" s="61">
        <v>250</v>
      </c>
      <c r="K240" s="12" t="s">
        <v>13</v>
      </c>
      <c r="L240" s="12" t="s">
        <v>395</v>
      </c>
      <c r="M240" s="61">
        <v>1</v>
      </c>
      <c r="N240" s="62">
        <v>1</v>
      </c>
      <c r="O240" s="174" t="s">
        <v>521</v>
      </c>
      <c r="P240" s="264">
        <v>85922</v>
      </c>
      <c r="Q240" s="276">
        <f t="shared" si="31"/>
        <v>85922</v>
      </c>
      <c r="R240" s="269">
        <f t="shared" si="32"/>
        <v>85922</v>
      </c>
      <c r="S240" s="358"/>
      <c r="T240" s="356"/>
      <c r="U240" s="357">
        <f t="shared" si="30"/>
        <v>0</v>
      </c>
      <c r="W240" s="401"/>
    </row>
    <row r="241" spans="1:21" s="7" customFormat="1" ht="91.35" customHeight="1" thickBot="1">
      <c r="A241" s="6"/>
      <c r="B241" s="98"/>
      <c r="C241" s="99"/>
      <c r="D241" s="105"/>
      <c r="E241" s="222"/>
      <c r="F241" s="100"/>
      <c r="G241" s="101"/>
      <c r="H241" s="102"/>
      <c r="I241" s="103"/>
      <c r="J241" s="100"/>
      <c r="K241" s="104"/>
      <c r="L241" s="104"/>
      <c r="M241" s="104"/>
      <c r="N241" s="104"/>
      <c r="O241" s="186"/>
      <c r="P241" s="210"/>
      <c r="Q241" s="106"/>
      <c r="R241" s="106"/>
      <c r="S241" s="358"/>
      <c r="T241" s="370"/>
      <c r="U241" s="371"/>
    </row>
    <row r="242" spans="1:21" s="7" customFormat="1" ht="31.5" customHeight="1" thickBot="1">
      <c r="A242" s="6"/>
      <c r="B242" s="98"/>
      <c r="C242" s="8"/>
      <c r="D242" s="108"/>
      <c r="E242" s="223"/>
      <c r="F242" s="158"/>
      <c r="G242" s="107"/>
      <c r="H242" s="8"/>
      <c r="I242" s="8"/>
      <c r="J242" s="8"/>
      <c r="K242" s="8"/>
      <c r="L242" s="8"/>
      <c r="M242" s="8"/>
      <c r="N242" s="8"/>
      <c r="O242" s="187"/>
      <c r="P242" s="211"/>
      <c r="Q242" s="109"/>
      <c r="R242" s="156" t="s">
        <v>471</v>
      </c>
      <c r="S242" s="358"/>
      <c r="T242" s="372">
        <f>T5</f>
        <v>0</v>
      </c>
      <c r="U242" s="373">
        <f>U5</f>
        <v>0</v>
      </c>
    </row>
    <row r="243" spans="1:21" s="7" customFormat="1">
      <c r="A243" s="6"/>
      <c r="B243" s="98"/>
      <c r="C243" s="6"/>
      <c r="D243" s="108"/>
      <c r="E243" s="223"/>
      <c r="F243" s="6"/>
      <c r="G243" s="100"/>
      <c r="H243" s="6"/>
      <c r="I243" s="6"/>
      <c r="J243" s="6"/>
      <c r="K243" s="6"/>
      <c r="L243" s="6"/>
      <c r="M243" s="6"/>
      <c r="N243" s="6"/>
      <c r="O243" s="114"/>
      <c r="P243" s="211"/>
      <c r="Q243" s="109"/>
      <c r="R243" s="109"/>
      <c r="S243" s="358"/>
      <c r="T243" s="6"/>
      <c r="U243" s="374"/>
    </row>
    <row r="244" spans="1:21" s="7" customFormat="1">
      <c r="A244" s="6"/>
      <c r="B244" s="98"/>
      <c r="C244" s="6"/>
      <c r="D244" s="108"/>
      <c r="E244" s="223"/>
      <c r="F244" s="6"/>
      <c r="G244" s="100"/>
      <c r="H244" s="6"/>
      <c r="I244" s="6"/>
      <c r="J244" s="6"/>
      <c r="K244" s="6"/>
      <c r="L244" s="6"/>
      <c r="M244" s="6"/>
      <c r="N244" s="6"/>
      <c r="O244" s="114"/>
      <c r="P244" s="211"/>
      <c r="Q244" s="109"/>
      <c r="R244" s="109"/>
      <c r="S244" s="358"/>
      <c r="T244" s="109"/>
      <c r="U244" s="375"/>
    </row>
    <row r="245" spans="1:21" s="7" customFormat="1">
      <c r="A245" s="6"/>
      <c r="B245" s="98"/>
      <c r="C245" s="6"/>
      <c r="D245" s="108"/>
      <c r="E245" s="223"/>
      <c r="F245" s="6"/>
      <c r="G245" s="100"/>
      <c r="H245" s="6"/>
      <c r="I245" s="6"/>
      <c r="J245" s="6"/>
      <c r="K245" s="6"/>
      <c r="L245" s="6"/>
      <c r="M245" s="6"/>
      <c r="N245" s="6"/>
      <c r="O245" s="114"/>
      <c r="P245" s="211"/>
      <c r="Q245" s="109"/>
      <c r="R245" s="109"/>
      <c r="S245" s="358"/>
      <c r="T245" s="6"/>
      <c r="U245" s="374"/>
    </row>
    <row r="246" spans="1:21" s="7" customFormat="1">
      <c r="A246" s="6"/>
      <c r="B246" s="98"/>
      <c r="C246" s="6"/>
      <c r="D246" s="108"/>
      <c r="E246" s="223"/>
      <c r="F246" s="6"/>
      <c r="G246" s="100"/>
      <c r="H246" s="6"/>
      <c r="I246" s="6"/>
      <c r="J246" s="6"/>
      <c r="K246" s="6"/>
      <c r="L246" s="6"/>
      <c r="M246" s="6"/>
      <c r="N246" s="6"/>
      <c r="O246" s="114"/>
      <c r="P246" s="211"/>
      <c r="Q246" s="109"/>
      <c r="R246" s="109"/>
      <c r="S246" s="358"/>
      <c r="T246" s="6"/>
      <c r="U246" s="374"/>
    </row>
    <row r="247" spans="1:21" s="7" customFormat="1">
      <c r="A247" s="6"/>
      <c r="B247" s="98"/>
      <c r="C247" s="6"/>
      <c r="D247" s="108"/>
      <c r="E247" s="223"/>
      <c r="F247" s="6"/>
      <c r="G247" s="100"/>
      <c r="H247" s="6"/>
      <c r="I247" s="6"/>
      <c r="J247" s="6"/>
      <c r="K247" s="6"/>
      <c r="L247" s="6"/>
      <c r="M247" s="6"/>
      <c r="N247" s="6"/>
      <c r="O247" s="114"/>
      <c r="P247" s="211"/>
      <c r="Q247" s="109"/>
      <c r="R247" s="109"/>
      <c r="S247" s="358"/>
      <c r="T247" s="6"/>
      <c r="U247" s="374"/>
    </row>
    <row r="248" spans="1:21" s="7" customFormat="1">
      <c r="A248" s="6"/>
      <c r="B248" s="98"/>
      <c r="C248" s="6"/>
      <c r="D248" s="108"/>
      <c r="E248" s="223"/>
      <c r="F248" s="6"/>
      <c r="G248" s="100"/>
      <c r="H248" s="6"/>
      <c r="I248" s="6"/>
      <c r="J248" s="6"/>
      <c r="K248" s="6"/>
      <c r="L248" s="6"/>
      <c r="M248" s="6"/>
      <c r="N248" s="6"/>
      <c r="O248" s="114"/>
      <c r="P248" s="211"/>
      <c r="Q248" s="109"/>
      <c r="R248" s="109"/>
      <c r="S248" s="358"/>
      <c r="T248" s="6"/>
      <c r="U248" s="374"/>
    </row>
    <row r="249" spans="1:21" s="7" customFormat="1">
      <c r="A249" s="6"/>
      <c r="B249" s="98"/>
      <c r="C249" s="6"/>
      <c r="D249" s="108"/>
      <c r="E249" s="223"/>
      <c r="F249" s="6"/>
      <c r="G249" s="100"/>
      <c r="H249" s="6"/>
      <c r="I249" s="6"/>
      <c r="J249" s="6"/>
      <c r="K249" s="6"/>
      <c r="L249" s="6"/>
      <c r="M249" s="6"/>
      <c r="N249" s="6"/>
      <c r="O249" s="114"/>
      <c r="P249" s="211"/>
      <c r="Q249" s="109"/>
      <c r="R249" s="109"/>
      <c r="S249" s="358"/>
      <c r="T249" s="6"/>
      <c r="U249" s="374"/>
    </row>
    <row r="250" spans="1:21" s="7" customFormat="1">
      <c r="A250" s="6"/>
      <c r="B250" s="98"/>
      <c r="C250" s="6"/>
      <c r="D250" s="108"/>
      <c r="E250" s="223"/>
      <c r="F250" s="6"/>
      <c r="G250" s="100"/>
      <c r="H250" s="6"/>
      <c r="I250" s="6"/>
      <c r="J250" s="6"/>
      <c r="K250" s="6"/>
      <c r="L250" s="6"/>
      <c r="M250" s="6"/>
      <c r="N250" s="6"/>
      <c r="O250" s="114"/>
      <c r="P250" s="211"/>
      <c r="Q250" s="109"/>
      <c r="R250" s="109"/>
      <c r="S250" s="358"/>
      <c r="T250" s="6"/>
      <c r="U250" s="374"/>
    </row>
    <row r="251" spans="1:21" s="7" customFormat="1">
      <c r="A251" s="6"/>
      <c r="B251" s="98"/>
      <c r="C251" s="6"/>
      <c r="D251" s="108"/>
      <c r="E251" s="223"/>
      <c r="F251" s="6"/>
      <c r="G251" s="100"/>
      <c r="H251" s="6"/>
      <c r="I251" s="6"/>
      <c r="J251" s="6"/>
      <c r="K251" s="6"/>
      <c r="L251" s="6"/>
      <c r="M251" s="6"/>
      <c r="N251" s="6"/>
      <c r="O251" s="114"/>
      <c r="P251" s="211"/>
      <c r="Q251" s="109"/>
      <c r="R251" s="109"/>
      <c r="S251" s="358"/>
      <c r="T251" s="6"/>
      <c r="U251" s="374"/>
    </row>
    <row r="252" spans="1:21" s="7" customFormat="1">
      <c r="A252" s="6"/>
      <c r="B252" s="98"/>
      <c r="C252" s="6"/>
      <c r="D252" s="108"/>
      <c r="E252" s="223"/>
      <c r="F252" s="6"/>
      <c r="G252" s="100"/>
      <c r="H252" s="6"/>
      <c r="I252" s="6"/>
      <c r="J252" s="6"/>
      <c r="K252" s="6"/>
      <c r="L252" s="6"/>
      <c r="M252" s="6"/>
      <c r="N252" s="6"/>
      <c r="O252" s="114"/>
      <c r="P252" s="211"/>
      <c r="Q252" s="109"/>
      <c r="R252" s="109"/>
      <c r="S252" s="358"/>
      <c r="T252" s="6"/>
      <c r="U252" s="374"/>
    </row>
    <row r="253" spans="1:21" s="7" customFormat="1">
      <c r="A253" s="6"/>
      <c r="B253" s="98"/>
      <c r="C253" s="6"/>
      <c r="D253" s="108"/>
      <c r="E253" s="223"/>
      <c r="F253" s="6"/>
      <c r="G253" s="100"/>
      <c r="H253" s="6"/>
      <c r="I253" s="6"/>
      <c r="J253" s="6"/>
      <c r="K253" s="6"/>
      <c r="L253" s="6"/>
      <c r="M253" s="6"/>
      <c r="N253" s="6"/>
      <c r="O253" s="114"/>
      <c r="P253" s="211"/>
      <c r="Q253" s="109"/>
      <c r="R253" s="109"/>
      <c r="S253" s="358"/>
      <c r="T253" s="6"/>
      <c r="U253" s="374"/>
    </row>
    <row r="254" spans="1:21" s="7" customFormat="1">
      <c r="A254" s="6"/>
      <c r="B254" s="98"/>
      <c r="C254" s="6"/>
      <c r="D254" s="108"/>
      <c r="E254" s="223"/>
      <c r="F254" s="6"/>
      <c r="G254" s="100"/>
      <c r="H254" s="6"/>
      <c r="I254" s="6"/>
      <c r="J254" s="6"/>
      <c r="K254" s="6"/>
      <c r="L254" s="6"/>
      <c r="M254" s="6"/>
      <c r="N254" s="6"/>
      <c r="O254" s="114"/>
      <c r="P254" s="211"/>
      <c r="Q254" s="109"/>
      <c r="R254" s="109"/>
      <c r="S254" s="358"/>
      <c r="T254" s="6"/>
      <c r="U254" s="374"/>
    </row>
    <row r="255" spans="1:21" s="7" customFormat="1">
      <c r="A255" s="6"/>
      <c r="B255" s="98"/>
      <c r="C255" s="6"/>
      <c r="D255" s="108"/>
      <c r="E255" s="223"/>
      <c r="F255" s="6"/>
      <c r="G255" s="100"/>
      <c r="H255" s="6"/>
      <c r="I255" s="6"/>
      <c r="J255" s="6"/>
      <c r="K255" s="6"/>
      <c r="L255" s="6"/>
      <c r="M255" s="6"/>
      <c r="N255" s="6"/>
      <c r="O255" s="114"/>
      <c r="P255" s="211"/>
      <c r="Q255" s="109"/>
      <c r="R255" s="109"/>
      <c r="S255" s="358"/>
      <c r="T255" s="6"/>
      <c r="U255" s="374"/>
    </row>
    <row r="256" spans="1:21" s="7" customFormat="1">
      <c r="A256" s="6"/>
      <c r="B256" s="98"/>
      <c r="C256" s="6"/>
      <c r="D256" s="108"/>
      <c r="E256" s="223"/>
      <c r="F256" s="6"/>
      <c r="G256" s="100"/>
      <c r="H256" s="6"/>
      <c r="I256" s="6"/>
      <c r="J256" s="6"/>
      <c r="K256" s="6"/>
      <c r="L256" s="6"/>
      <c r="M256" s="6"/>
      <c r="N256" s="6"/>
      <c r="O256" s="114"/>
      <c r="P256" s="211"/>
      <c r="Q256" s="109"/>
      <c r="R256" s="109"/>
      <c r="S256" s="358"/>
      <c r="T256" s="6"/>
      <c r="U256" s="374"/>
    </row>
    <row r="257" spans="1:21" s="7" customFormat="1">
      <c r="A257" s="6"/>
      <c r="B257" s="98"/>
      <c r="C257" s="6"/>
      <c r="D257" s="108"/>
      <c r="E257" s="223"/>
      <c r="F257" s="6"/>
      <c r="G257" s="100"/>
      <c r="H257" s="6"/>
      <c r="I257" s="6"/>
      <c r="J257" s="6"/>
      <c r="K257" s="6"/>
      <c r="L257" s="6"/>
      <c r="M257" s="6"/>
      <c r="N257" s="6"/>
      <c r="O257" s="114"/>
      <c r="P257" s="211"/>
      <c r="Q257" s="109"/>
      <c r="R257" s="109"/>
      <c r="S257" s="358"/>
      <c r="T257" s="6"/>
      <c r="U257" s="374"/>
    </row>
    <row r="258" spans="1:21" s="7" customFormat="1">
      <c r="A258" s="6"/>
      <c r="B258" s="98"/>
      <c r="C258" s="6"/>
      <c r="D258" s="108"/>
      <c r="E258" s="223"/>
      <c r="F258" s="6"/>
      <c r="G258" s="100"/>
      <c r="H258" s="6"/>
      <c r="I258" s="6"/>
      <c r="J258" s="6"/>
      <c r="K258" s="6"/>
      <c r="L258" s="6"/>
      <c r="M258" s="6"/>
      <c r="N258" s="6"/>
      <c r="O258" s="114"/>
      <c r="P258" s="211"/>
      <c r="Q258" s="109"/>
      <c r="R258" s="109"/>
      <c r="S258" s="358"/>
      <c r="T258" s="6"/>
      <c r="U258" s="374"/>
    </row>
    <row r="259" spans="1:21" s="7" customFormat="1">
      <c r="A259" s="6"/>
      <c r="B259" s="98"/>
      <c r="C259" s="6"/>
      <c r="D259" s="108"/>
      <c r="E259" s="223"/>
      <c r="F259" s="6"/>
      <c r="G259" s="100"/>
      <c r="H259" s="6"/>
      <c r="I259" s="6"/>
      <c r="J259" s="6"/>
      <c r="K259" s="6"/>
      <c r="L259" s="6"/>
      <c r="M259" s="6"/>
      <c r="N259" s="6"/>
      <c r="O259" s="114"/>
      <c r="P259" s="211"/>
      <c r="Q259" s="109"/>
      <c r="R259" s="109"/>
      <c r="S259" s="358"/>
      <c r="T259" s="6"/>
      <c r="U259" s="374"/>
    </row>
    <row r="260" spans="1:21" s="7" customFormat="1">
      <c r="A260" s="6"/>
      <c r="B260" s="98"/>
      <c r="C260" s="6"/>
      <c r="D260" s="108"/>
      <c r="E260" s="223"/>
      <c r="F260" s="6"/>
      <c r="G260" s="100"/>
      <c r="H260" s="6"/>
      <c r="I260" s="6"/>
      <c r="J260" s="6"/>
      <c r="K260" s="6"/>
      <c r="L260" s="6"/>
      <c r="M260" s="6"/>
      <c r="N260" s="6"/>
      <c r="O260" s="114"/>
      <c r="P260" s="211"/>
      <c r="Q260" s="109"/>
      <c r="R260" s="109"/>
      <c r="S260" s="358"/>
      <c r="T260" s="6"/>
      <c r="U260" s="374"/>
    </row>
    <row r="261" spans="1:21" s="7" customFormat="1">
      <c r="A261" s="6"/>
      <c r="B261" s="98"/>
      <c r="C261" s="6"/>
      <c r="D261" s="108"/>
      <c r="E261" s="223"/>
      <c r="F261" s="6"/>
      <c r="G261" s="100"/>
      <c r="H261" s="6"/>
      <c r="I261" s="6"/>
      <c r="J261" s="6"/>
      <c r="K261" s="6"/>
      <c r="L261" s="6"/>
      <c r="M261" s="6"/>
      <c r="N261" s="6"/>
      <c r="O261" s="114"/>
      <c r="P261" s="211"/>
      <c r="Q261" s="109"/>
      <c r="R261" s="109"/>
      <c r="S261" s="358"/>
      <c r="T261" s="6"/>
      <c r="U261" s="374"/>
    </row>
    <row r="262" spans="1:21" s="7" customFormat="1">
      <c r="A262" s="6"/>
      <c r="B262" s="98"/>
      <c r="C262" s="6"/>
      <c r="D262" s="108"/>
      <c r="E262" s="223"/>
      <c r="F262" s="6"/>
      <c r="G262" s="100"/>
      <c r="H262" s="6"/>
      <c r="I262" s="6"/>
      <c r="J262" s="6"/>
      <c r="K262" s="6"/>
      <c r="L262" s="6"/>
      <c r="M262" s="6"/>
      <c r="N262" s="6"/>
      <c r="O262" s="114"/>
      <c r="P262" s="211"/>
      <c r="Q262" s="109"/>
      <c r="R262" s="109"/>
      <c r="S262" s="358"/>
      <c r="T262" s="6"/>
      <c r="U262" s="374"/>
    </row>
    <row r="263" spans="1:21" s="7" customFormat="1">
      <c r="A263" s="6"/>
      <c r="B263" s="98"/>
      <c r="C263" s="6"/>
      <c r="D263" s="108"/>
      <c r="E263" s="223"/>
      <c r="F263" s="6"/>
      <c r="G263" s="100"/>
      <c r="H263" s="6"/>
      <c r="I263" s="6"/>
      <c r="J263" s="6"/>
      <c r="K263" s="6"/>
      <c r="L263" s="6"/>
      <c r="M263" s="6"/>
      <c r="N263" s="6"/>
      <c r="O263" s="114"/>
      <c r="P263" s="211"/>
      <c r="Q263" s="109"/>
      <c r="R263" s="109"/>
      <c r="S263" s="358"/>
      <c r="T263" s="6"/>
      <c r="U263" s="374"/>
    </row>
    <row r="264" spans="1:21" s="7" customFormat="1">
      <c r="A264" s="6"/>
      <c r="B264" s="98"/>
      <c r="C264" s="6"/>
      <c r="D264" s="108"/>
      <c r="E264" s="223"/>
      <c r="F264" s="6"/>
      <c r="G264" s="100"/>
      <c r="H264" s="6"/>
      <c r="I264" s="6"/>
      <c r="J264" s="6"/>
      <c r="K264" s="6"/>
      <c r="L264" s="6"/>
      <c r="M264" s="6"/>
      <c r="N264" s="6"/>
      <c r="O264" s="114"/>
      <c r="P264" s="211"/>
      <c r="Q264" s="109"/>
      <c r="R264" s="109"/>
      <c r="S264" s="358"/>
      <c r="T264" s="6"/>
      <c r="U264" s="374"/>
    </row>
    <row r="265" spans="1:21" s="7" customFormat="1">
      <c r="A265" s="6"/>
      <c r="B265" s="98"/>
      <c r="C265" s="6"/>
      <c r="D265" s="108"/>
      <c r="E265" s="223"/>
      <c r="F265" s="6"/>
      <c r="G265" s="100"/>
      <c r="H265" s="6"/>
      <c r="I265" s="6"/>
      <c r="J265" s="6"/>
      <c r="K265" s="6"/>
      <c r="L265" s="6"/>
      <c r="M265" s="6"/>
      <c r="N265" s="6"/>
      <c r="O265" s="114"/>
      <c r="P265" s="211"/>
      <c r="Q265" s="109"/>
      <c r="R265" s="109"/>
      <c r="S265" s="358"/>
      <c r="T265" s="6"/>
      <c r="U265" s="374"/>
    </row>
    <row r="266" spans="1:21" s="110" customFormat="1">
      <c r="A266" s="6"/>
      <c r="B266" s="98"/>
      <c r="C266" s="6"/>
      <c r="D266" s="108"/>
      <c r="E266" s="223"/>
      <c r="F266" s="6"/>
      <c r="G266" s="100"/>
      <c r="H266" s="6"/>
      <c r="I266" s="6"/>
      <c r="J266" s="6"/>
      <c r="K266" s="6"/>
      <c r="L266" s="6"/>
      <c r="M266" s="6"/>
      <c r="N266" s="6"/>
      <c r="O266" s="114"/>
      <c r="P266" s="211"/>
      <c r="Q266" s="109"/>
      <c r="R266" s="109"/>
      <c r="S266" s="358"/>
      <c r="T266" s="6"/>
      <c r="U266" s="374"/>
    </row>
    <row r="267" spans="1:21" s="110" customFormat="1">
      <c r="A267" s="6"/>
      <c r="B267" s="98"/>
      <c r="C267" s="6"/>
      <c r="D267" s="108"/>
      <c r="E267" s="223"/>
      <c r="F267" s="6"/>
      <c r="G267" s="100"/>
      <c r="H267" s="6"/>
      <c r="I267" s="6"/>
      <c r="J267" s="6"/>
      <c r="K267" s="6"/>
      <c r="L267" s="6"/>
      <c r="M267" s="6"/>
      <c r="N267" s="6"/>
      <c r="O267" s="114"/>
      <c r="P267" s="211"/>
      <c r="Q267" s="109"/>
      <c r="R267" s="109"/>
      <c r="T267" s="6"/>
      <c r="U267" s="374"/>
    </row>
    <row r="268" spans="1:21" s="110" customFormat="1">
      <c r="A268" s="114"/>
      <c r="B268" s="167"/>
      <c r="C268" s="114"/>
      <c r="D268" s="116"/>
      <c r="E268" s="224"/>
      <c r="F268" s="114"/>
      <c r="G268" s="115"/>
      <c r="H268" s="114"/>
      <c r="I268" s="114"/>
      <c r="J268" s="114"/>
      <c r="K268" s="114"/>
      <c r="L268" s="114"/>
      <c r="M268" s="114"/>
      <c r="N268" s="114"/>
      <c r="O268" s="114"/>
      <c r="P268" s="212"/>
      <c r="Q268" s="117"/>
      <c r="R268" s="117"/>
      <c r="S268" s="358"/>
      <c r="T268" s="114"/>
      <c r="U268" s="376"/>
    </row>
    <row r="269" spans="1:21" s="110" customFormat="1">
      <c r="A269" s="114"/>
      <c r="B269" s="167"/>
      <c r="C269" s="114"/>
      <c r="D269" s="116"/>
      <c r="E269" s="224"/>
      <c r="F269" s="114"/>
      <c r="G269" s="115"/>
      <c r="H269" s="114"/>
      <c r="I269" s="114"/>
      <c r="J269" s="114"/>
      <c r="K269" s="114"/>
      <c r="L269" s="114"/>
      <c r="M269" s="114"/>
      <c r="N269" s="114"/>
      <c r="O269" s="114"/>
      <c r="P269" s="212"/>
      <c r="Q269" s="117"/>
      <c r="R269" s="117"/>
      <c r="S269" s="358"/>
      <c r="T269" s="114"/>
      <c r="U269" s="376"/>
    </row>
    <row r="270" spans="1:21" s="110" customFormat="1">
      <c r="A270" s="114"/>
      <c r="B270" s="167"/>
      <c r="C270" s="114"/>
      <c r="D270" s="116"/>
      <c r="E270" s="224"/>
      <c r="F270" s="114"/>
      <c r="G270" s="115"/>
      <c r="H270" s="114"/>
      <c r="I270" s="114"/>
      <c r="J270" s="114"/>
      <c r="K270" s="114"/>
      <c r="L270" s="114"/>
      <c r="M270" s="114"/>
      <c r="N270" s="114"/>
      <c r="O270" s="114"/>
      <c r="P270" s="212"/>
      <c r="Q270" s="117"/>
      <c r="R270" s="117"/>
      <c r="S270" s="117"/>
      <c r="T270" s="114"/>
      <c r="U270" s="376"/>
    </row>
    <row r="271" spans="1:21" s="110" customFormat="1">
      <c r="A271" s="114"/>
      <c r="B271" s="167"/>
      <c r="C271" s="114"/>
      <c r="D271" s="116"/>
      <c r="E271" s="224"/>
      <c r="F271" s="114"/>
      <c r="G271" s="115"/>
      <c r="H271" s="114"/>
      <c r="I271" s="114"/>
      <c r="J271" s="114"/>
      <c r="K271" s="114"/>
      <c r="L271" s="114"/>
      <c r="M271" s="114"/>
      <c r="N271" s="114"/>
      <c r="O271" s="114"/>
      <c r="P271" s="212"/>
      <c r="Q271" s="117"/>
      <c r="R271" s="117"/>
      <c r="S271" s="369"/>
      <c r="T271" s="114"/>
      <c r="U271" s="376"/>
    </row>
    <row r="272" spans="1:21" s="110" customFormat="1">
      <c r="A272" s="114"/>
      <c r="B272" s="167"/>
      <c r="C272" s="114"/>
      <c r="D272" s="116"/>
      <c r="E272" s="224"/>
      <c r="F272" s="114"/>
      <c r="G272" s="115"/>
      <c r="H272" s="114"/>
      <c r="I272" s="114"/>
      <c r="J272" s="114"/>
      <c r="K272" s="114"/>
      <c r="L272" s="114"/>
      <c r="M272" s="114"/>
      <c r="N272" s="114"/>
      <c r="O272" s="114"/>
      <c r="P272" s="212"/>
      <c r="Q272" s="117"/>
      <c r="R272" s="117"/>
      <c r="S272" s="369"/>
      <c r="T272" s="114"/>
      <c r="U272" s="376"/>
    </row>
    <row r="273" spans="1:21" s="110" customFormat="1">
      <c r="A273" s="114"/>
      <c r="B273" s="167"/>
      <c r="C273" s="114"/>
      <c r="D273" s="116"/>
      <c r="E273" s="224"/>
      <c r="F273" s="114"/>
      <c r="G273" s="115"/>
      <c r="H273" s="114"/>
      <c r="I273" s="114"/>
      <c r="J273" s="114"/>
      <c r="K273" s="114"/>
      <c r="L273" s="114"/>
      <c r="M273" s="114"/>
      <c r="N273" s="114"/>
      <c r="O273" s="114"/>
      <c r="P273" s="212"/>
      <c r="Q273" s="117"/>
      <c r="R273" s="117"/>
      <c r="S273" s="369"/>
      <c r="T273" s="114"/>
      <c r="U273" s="376"/>
    </row>
    <row r="274" spans="1:21" s="110" customFormat="1">
      <c r="A274" s="114"/>
      <c r="B274" s="167"/>
      <c r="C274" s="114"/>
      <c r="D274" s="116"/>
      <c r="E274" s="224"/>
      <c r="F274" s="114"/>
      <c r="G274" s="115"/>
      <c r="H274" s="114"/>
      <c r="I274" s="114"/>
      <c r="J274" s="114"/>
      <c r="K274" s="114"/>
      <c r="L274" s="114"/>
      <c r="M274" s="114"/>
      <c r="N274" s="114"/>
      <c r="O274" s="114"/>
      <c r="P274" s="212"/>
      <c r="Q274" s="117"/>
      <c r="R274" s="117"/>
      <c r="S274" s="369"/>
      <c r="T274" s="114"/>
      <c r="U274" s="376"/>
    </row>
    <row r="275" spans="1:21" s="110" customFormat="1">
      <c r="A275" s="114"/>
      <c r="B275" s="167"/>
      <c r="C275" s="114"/>
      <c r="D275" s="116"/>
      <c r="E275" s="224"/>
      <c r="F275" s="114"/>
      <c r="G275" s="115"/>
      <c r="H275" s="114"/>
      <c r="I275" s="114"/>
      <c r="J275" s="114"/>
      <c r="K275" s="114"/>
      <c r="L275" s="114"/>
      <c r="M275" s="114"/>
      <c r="N275" s="114"/>
      <c r="O275" s="114"/>
      <c r="P275" s="212"/>
      <c r="Q275" s="117"/>
      <c r="R275" s="117"/>
      <c r="S275" s="369"/>
      <c r="T275" s="114"/>
      <c r="U275" s="376"/>
    </row>
    <row r="276" spans="1:21" s="110" customFormat="1">
      <c r="A276" s="114"/>
      <c r="B276" s="167"/>
      <c r="C276" s="114"/>
      <c r="D276" s="116"/>
      <c r="E276" s="224"/>
      <c r="F276" s="114"/>
      <c r="G276" s="115"/>
      <c r="H276" s="114"/>
      <c r="I276" s="114"/>
      <c r="J276" s="114"/>
      <c r="K276" s="114"/>
      <c r="L276" s="114"/>
      <c r="M276" s="114"/>
      <c r="N276" s="114"/>
      <c r="O276" s="114"/>
      <c r="P276" s="212"/>
      <c r="Q276" s="117"/>
      <c r="R276" s="117"/>
      <c r="S276" s="369"/>
      <c r="T276" s="114"/>
      <c r="U276" s="376"/>
    </row>
    <row r="277" spans="1:21" s="110" customFormat="1">
      <c r="A277" s="114"/>
      <c r="B277" s="167"/>
      <c r="C277" s="114"/>
      <c r="D277" s="116"/>
      <c r="E277" s="224"/>
      <c r="F277" s="114"/>
      <c r="G277" s="115"/>
      <c r="H277" s="114"/>
      <c r="I277" s="114"/>
      <c r="J277" s="114"/>
      <c r="K277" s="114"/>
      <c r="L277" s="114"/>
      <c r="M277" s="114"/>
      <c r="N277" s="114"/>
      <c r="O277" s="114"/>
      <c r="P277" s="212"/>
      <c r="Q277" s="117"/>
      <c r="R277" s="117"/>
      <c r="S277" s="369"/>
      <c r="T277" s="114"/>
      <c r="U277" s="376"/>
    </row>
    <row r="278" spans="1:21" s="111" customFormat="1">
      <c r="A278" s="114"/>
      <c r="B278" s="167"/>
      <c r="C278" s="114"/>
      <c r="D278" s="116"/>
      <c r="E278" s="224"/>
      <c r="F278" s="114"/>
      <c r="G278" s="115"/>
      <c r="H278" s="114"/>
      <c r="I278" s="114"/>
      <c r="J278" s="114"/>
      <c r="K278" s="114"/>
      <c r="L278" s="114"/>
      <c r="M278" s="114"/>
      <c r="N278" s="114"/>
      <c r="O278" s="114"/>
      <c r="P278" s="212"/>
      <c r="Q278" s="117"/>
      <c r="R278" s="117"/>
      <c r="S278" s="369"/>
      <c r="T278" s="114"/>
      <c r="U278" s="376"/>
    </row>
    <row r="279" spans="1:21" s="111" customFormat="1">
      <c r="A279" s="114"/>
      <c r="B279" s="167"/>
      <c r="C279" s="114"/>
      <c r="D279" s="116"/>
      <c r="E279" s="224"/>
      <c r="F279" s="114"/>
      <c r="G279" s="115"/>
      <c r="H279" s="114"/>
      <c r="I279" s="114"/>
      <c r="J279" s="114"/>
      <c r="K279" s="114"/>
      <c r="L279" s="114"/>
      <c r="M279" s="114"/>
      <c r="N279" s="114"/>
      <c r="O279" s="114"/>
      <c r="P279" s="212"/>
      <c r="Q279" s="117"/>
      <c r="R279" s="117"/>
      <c r="S279" s="369"/>
      <c r="T279" s="114"/>
      <c r="U279" s="376"/>
    </row>
    <row r="280" spans="1:21" s="111" customFormat="1">
      <c r="A280" s="118"/>
      <c r="B280" s="168"/>
      <c r="C280" s="118"/>
      <c r="D280" s="120"/>
      <c r="E280" s="225"/>
      <c r="F280" s="118"/>
      <c r="G280" s="119"/>
      <c r="H280" s="118"/>
      <c r="I280" s="118"/>
      <c r="J280" s="118"/>
      <c r="K280" s="118"/>
      <c r="L280" s="118"/>
      <c r="M280" s="118"/>
      <c r="N280" s="118"/>
      <c r="O280" s="118"/>
      <c r="P280" s="213"/>
      <c r="Q280" s="121"/>
      <c r="R280" s="121"/>
      <c r="S280" s="369"/>
      <c r="T280" s="118"/>
      <c r="U280" s="377"/>
    </row>
    <row r="281" spans="1:21" s="111" customFormat="1">
      <c r="A281" s="118"/>
      <c r="B281" s="168"/>
      <c r="C281" s="118"/>
      <c r="D281" s="120"/>
      <c r="E281" s="225"/>
      <c r="F281" s="118"/>
      <c r="G281" s="119"/>
      <c r="H281" s="118"/>
      <c r="I281" s="118"/>
      <c r="J281" s="118"/>
      <c r="K281" s="118"/>
      <c r="L281" s="118"/>
      <c r="M281" s="118"/>
      <c r="N281" s="118"/>
      <c r="O281" s="118"/>
      <c r="P281" s="213"/>
      <c r="Q281" s="121"/>
      <c r="R281" s="121"/>
      <c r="S281" s="369"/>
      <c r="T281" s="118"/>
      <c r="U281" s="377"/>
    </row>
    <row r="282" spans="1:21" s="111" customFormat="1">
      <c r="A282" s="118"/>
      <c r="B282" s="168"/>
      <c r="C282" s="118"/>
      <c r="D282" s="120"/>
      <c r="E282" s="225"/>
      <c r="F282" s="118"/>
      <c r="G282" s="119"/>
      <c r="H282" s="118"/>
      <c r="I282" s="118"/>
      <c r="J282" s="118"/>
      <c r="K282" s="118"/>
      <c r="L282" s="118"/>
      <c r="M282" s="118"/>
      <c r="N282" s="118"/>
      <c r="O282" s="118"/>
      <c r="P282" s="213"/>
      <c r="Q282" s="121"/>
      <c r="R282" s="121"/>
      <c r="S282" s="369"/>
      <c r="T282" s="118"/>
      <c r="U282" s="377"/>
    </row>
    <row r="283" spans="1:21" s="111" customFormat="1">
      <c r="A283" s="118"/>
      <c r="B283" s="168"/>
      <c r="C283" s="118"/>
      <c r="D283" s="120"/>
      <c r="E283" s="225"/>
      <c r="F283" s="118"/>
      <c r="G283" s="119"/>
      <c r="H283" s="118"/>
      <c r="I283" s="118"/>
      <c r="J283" s="118"/>
      <c r="K283" s="118"/>
      <c r="L283" s="118"/>
      <c r="M283" s="118"/>
      <c r="N283" s="118"/>
      <c r="O283" s="118"/>
      <c r="P283" s="213"/>
      <c r="Q283" s="121"/>
      <c r="R283" s="121"/>
      <c r="S283" s="369"/>
      <c r="T283" s="118"/>
      <c r="U283" s="377"/>
    </row>
    <row r="284" spans="1:21" s="111" customFormat="1">
      <c r="A284" s="118"/>
      <c r="B284" s="168"/>
      <c r="C284" s="118"/>
      <c r="D284" s="120"/>
      <c r="E284" s="225"/>
      <c r="F284" s="118"/>
      <c r="G284" s="119"/>
      <c r="H284" s="118"/>
      <c r="I284" s="118"/>
      <c r="J284" s="118"/>
      <c r="K284" s="118"/>
      <c r="L284" s="118"/>
      <c r="M284" s="118"/>
      <c r="N284" s="118"/>
      <c r="O284" s="118"/>
      <c r="P284" s="213"/>
      <c r="Q284" s="121"/>
      <c r="R284" s="121"/>
      <c r="S284" s="369"/>
      <c r="T284" s="118"/>
      <c r="U284" s="377"/>
    </row>
    <row r="285" spans="1:21" s="111" customFormat="1">
      <c r="A285" s="118"/>
      <c r="B285" s="168"/>
      <c r="C285" s="118"/>
      <c r="D285" s="120"/>
      <c r="E285" s="225"/>
      <c r="F285" s="118"/>
      <c r="G285" s="119"/>
      <c r="H285" s="118"/>
      <c r="I285" s="118"/>
      <c r="J285" s="118"/>
      <c r="K285" s="118"/>
      <c r="L285" s="118"/>
      <c r="M285" s="118"/>
      <c r="N285" s="118"/>
      <c r="O285" s="118"/>
      <c r="P285" s="213"/>
      <c r="Q285" s="121"/>
      <c r="R285" s="121"/>
      <c r="S285" s="369"/>
      <c r="T285" s="118"/>
      <c r="U285" s="377"/>
    </row>
    <row r="286" spans="1:21" s="111" customFormat="1">
      <c r="A286" s="118"/>
      <c r="B286" s="168"/>
      <c r="C286" s="118"/>
      <c r="D286" s="120"/>
      <c r="E286" s="225"/>
      <c r="F286" s="118"/>
      <c r="G286" s="119"/>
      <c r="H286" s="118"/>
      <c r="I286" s="118"/>
      <c r="J286" s="118"/>
      <c r="K286" s="118"/>
      <c r="L286" s="118"/>
      <c r="M286" s="118"/>
      <c r="N286" s="118"/>
      <c r="O286" s="118"/>
      <c r="P286" s="213"/>
      <c r="Q286" s="121"/>
      <c r="R286" s="121"/>
      <c r="S286" s="369"/>
      <c r="T286" s="118"/>
      <c r="U286" s="377"/>
    </row>
    <row r="287" spans="1:21" s="111" customFormat="1">
      <c r="A287" s="118"/>
      <c r="B287" s="168"/>
      <c r="C287" s="118"/>
      <c r="D287" s="120"/>
      <c r="E287" s="225"/>
      <c r="F287" s="118"/>
      <c r="G287" s="119"/>
      <c r="H287" s="118"/>
      <c r="I287" s="118"/>
      <c r="J287" s="118"/>
      <c r="K287" s="118"/>
      <c r="L287" s="118"/>
      <c r="M287" s="118"/>
      <c r="N287" s="118"/>
      <c r="O287" s="118"/>
      <c r="P287" s="213"/>
      <c r="Q287" s="121"/>
      <c r="R287" s="121"/>
      <c r="S287" s="369"/>
      <c r="T287" s="118"/>
      <c r="U287" s="377"/>
    </row>
    <row r="288" spans="1:21" s="111" customFormat="1">
      <c r="A288" s="118"/>
      <c r="B288" s="168"/>
      <c r="C288" s="118"/>
      <c r="D288" s="120"/>
      <c r="E288" s="225"/>
      <c r="F288" s="118"/>
      <c r="G288" s="119"/>
      <c r="H288" s="118"/>
      <c r="I288" s="118"/>
      <c r="J288" s="118"/>
      <c r="K288" s="118"/>
      <c r="L288" s="118"/>
      <c r="M288" s="118"/>
      <c r="N288" s="118"/>
      <c r="O288" s="118"/>
      <c r="P288" s="213"/>
      <c r="Q288" s="121"/>
      <c r="R288" s="121"/>
      <c r="S288" s="369"/>
      <c r="T288" s="118"/>
      <c r="U288" s="377"/>
    </row>
    <row r="289" spans="1:21" s="111" customFormat="1">
      <c r="A289" s="118"/>
      <c r="B289" s="168"/>
      <c r="C289" s="118"/>
      <c r="D289" s="120"/>
      <c r="E289" s="225"/>
      <c r="F289" s="118"/>
      <c r="G289" s="119"/>
      <c r="H289" s="118"/>
      <c r="I289" s="118"/>
      <c r="J289" s="118"/>
      <c r="K289" s="118"/>
      <c r="L289" s="118"/>
      <c r="M289" s="118"/>
      <c r="N289" s="118"/>
      <c r="O289" s="118"/>
      <c r="P289" s="213"/>
      <c r="Q289" s="121"/>
      <c r="R289" s="121"/>
      <c r="S289" s="369"/>
      <c r="T289" s="118"/>
      <c r="U289" s="377"/>
    </row>
    <row r="290" spans="1:21" s="111" customFormat="1">
      <c r="A290" s="118"/>
      <c r="B290" s="168"/>
      <c r="C290" s="118"/>
      <c r="D290" s="120"/>
      <c r="E290" s="225"/>
      <c r="F290" s="118"/>
      <c r="G290" s="119"/>
      <c r="H290" s="118"/>
      <c r="I290" s="118"/>
      <c r="J290" s="118"/>
      <c r="K290" s="118"/>
      <c r="L290" s="118"/>
      <c r="M290" s="118"/>
      <c r="N290" s="118"/>
      <c r="O290" s="118"/>
      <c r="P290" s="213"/>
      <c r="Q290" s="121"/>
      <c r="R290" s="121"/>
      <c r="S290" s="369"/>
      <c r="T290" s="118"/>
      <c r="U290" s="377"/>
    </row>
    <row r="291" spans="1:21" s="111" customFormat="1">
      <c r="A291" s="118"/>
      <c r="B291" s="168"/>
      <c r="C291" s="118"/>
      <c r="D291" s="120"/>
      <c r="E291" s="225"/>
      <c r="F291" s="118"/>
      <c r="G291" s="119"/>
      <c r="H291" s="118"/>
      <c r="I291" s="118"/>
      <c r="J291" s="118"/>
      <c r="K291" s="118"/>
      <c r="L291" s="118"/>
      <c r="M291" s="118"/>
      <c r="N291" s="118"/>
      <c r="O291" s="118"/>
      <c r="P291" s="213"/>
      <c r="Q291" s="121"/>
      <c r="R291" s="121"/>
      <c r="S291" s="369"/>
      <c r="T291" s="118"/>
      <c r="U291" s="377"/>
    </row>
    <row r="292" spans="1:21" s="111" customFormat="1">
      <c r="A292" s="118"/>
      <c r="B292" s="168"/>
      <c r="C292" s="118"/>
      <c r="D292" s="120"/>
      <c r="E292" s="225"/>
      <c r="F292" s="118"/>
      <c r="G292" s="119"/>
      <c r="H292" s="118"/>
      <c r="I292" s="118"/>
      <c r="J292" s="118"/>
      <c r="K292" s="118"/>
      <c r="L292" s="118"/>
      <c r="M292" s="118"/>
      <c r="N292" s="118"/>
      <c r="O292" s="118"/>
      <c r="P292" s="213"/>
      <c r="Q292" s="121"/>
      <c r="R292" s="121"/>
      <c r="S292" s="369"/>
      <c r="T292" s="118"/>
      <c r="U292" s="377"/>
    </row>
    <row r="293" spans="1:21" s="111" customFormat="1">
      <c r="A293" s="118"/>
      <c r="B293" s="168"/>
      <c r="C293" s="118"/>
      <c r="D293" s="120"/>
      <c r="E293" s="225"/>
      <c r="F293" s="118"/>
      <c r="G293" s="119"/>
      <c r="H293" s="118"/>
      <c r="I293" s="118"/>
      <c r="J293" s="118"/>
      <c r="K293" s="118"/>
      <c r="L293" s="118"/>
      <c r="M293" s="118"/>
      <c r="N293" s="118"/>
      <c r="O293" s="118"/>
      <c r="P293" s="213"/>
      <c r="Q293" s="121"/>
      <c r="R293" s="121"/>
      <c r="S293" s="369"/>
      <c r="T293" s="118"/>
      <c r="U293" s="377"/>
    </row>
    <row r="294" spans="1:21" s="111" customFormat="1">
      <c r="A294" s="118"/>
      <c r="B294" s="168"/>
      <c r="C294" s="118"/>
      <c r="D294" s="120"/>
      <c r="E294" s="225"/>
      <c r="F294" s="118"/>
      <c r="G294" s="119"/>
      <c r="H294" s="118"/>
      <c r="I294" s="118"/>
      <c r="J294" s="118"/>
      <c r="K294" s="118"/>
      <c r="L294" s="118"/>
      <c r="M294" s="118"/>
      <c r="N294" s="118"/>
      <c r="O294" s="118"/>
      <c r="P294" s="213"/>
      <c r="Q294" s="121"/>
      <c r="R294" s="121"/>
      <c r="S294" s="369"/>
      <c r="T294" s="118"/>
      <c r="U294" s="377"/>
    </row>
    <row r="295" spans="1:21" s="111" customFormat="1">
      <c r="A295" s="118"/>
      <c r="B295" s="168"/>
      <c r="C295" s="118"/>
      <c r="D295" s="120"/>
      <c r="E295" s="225"/>
      <c r="F295" s="118"/>
      <c r="G295" s="119"/>
      <c r="H295" s="118"/>
      <c r="I295" s="118"/>
      <c r="J295" s="118"/>
      <c r="K295" s="118"/>
      <c r="L295" s="118"/>
      <c r="M295" s="118"/>
      <c r="N295" s="118"/>
      <c r="O295" s="118"/>
      <c r="P295" s="213"/>
      <c r="Q295" s="121"/>
      <c r="R295" s="121"/>
      <c r="S295" s="369"/>
      <c r="T295" s="118"/>
      <c r="U295" s="377"/>
    </row>
    <row r="296" spans="1:21" s="111" customFormat="1">
      <c r="A296" s="118"/>
      <c r="B296" s="168"/>
      <c r="C296" s="118"/>
      <c r="D296" s="120"/>
      <c r="E296" s="225"/>
      <c r="F296" s="118"/>
      <c r="G296" s="119"/>
      <c r="H296" s="118"/>
      <c r="I296" s="118"/>
      <c r="J296" s="118"/>
      <c r="K296" s="118"/>
      <c r="L296" s="118"/>
      <c r="M296" s="118"/>
      <c r="N296" s="118"/>
      <c r="O296" s="118"/>
      <c r="P296" s="213"/>
      <c r="Q296" s="121"/>
      <c r="R296" s="121"/>
      <c r="S296" s="369"/>
      <c r="T296" s="118"/>
      <c r="U296" s="377"/>
    </row>
    <row r="297" spans="1:21" s="111" customFormat="1">
      <c r="A297" s="118"/>
      <c r="B297" s="168"/>
      <c r="C297" s="118"/>
      <c r="D297" s="120"/>
      <c r="E297" s="225"/>
      <c r="F297" s="118"/>
      <c r="G297" s="119"/>
      <c r="H297" s="118"/>
      <c r="I297" s="118"/>
      <c r="J297" s="118"/>
      <c r="K297" s="118"/>
      <c r="L297" s="118"/>
      <c r="M297" s="118"/>
      <c r="N297" s="118"/>
      <c r="O297" s="118"/>
      <c r="P297" s="213"/>
      <c r="Q297" s="121"/>
      <c r="R297" s="121"/>
      <c r="S297" s="369"/>
      <c r="T297" s="118"/>
      <c r="U297" s="377"/>
    </row>
    <row r="298" spans="1:21" s="111" customFormat="1">
      <c r="A298" s="118"/>
      <c r="B298" s="168"/>
      <c r="C298" s="118"/>
      <c r="D298" s="120"/>
      <c r="E298" s="225"/>
      <c r="F298" s="118"/>
      <c r="G298" s="119"/>
      <c r="H298" s="118"/>
      <c r="I298" s="118"/>
      <c r="J298" s="118"/>
      <c r="K298" s="118"/>
      <c r="L298" s="118"/>
      <c r="M298" s="118"/>
      <c r="N298" s="118"/>
      <c r="O298" s="118"/>
      <c r="P298" s="213"/>
      <c r="Q298" s="121"/>
      <c r="R298" s="121"/>
      <c r="S298" s="369"/>
      <c r="T298" s="118"/>
      <c r="U298" s="377"/>
    </row>
    <row r="299" spans="1:21" s="111" customFormat="1">
      <c r="A299" s="118"/>
      <c r="B299" s="168"/>
      <c r="C299" s="118"/>
      <c r="D299" s="120"/>
      <c r="E299" s="225"/>
      <c r="F299" s="118"/>
      <c r="G299" s="119"/>
      <c r="H299" s="118"/>
      <c r="I299" s="118"/>
      <c r="J299" s="118"/>
      <c r="K299" s="118"/>
      <c r="L299" s="118"/>
      <c r="M299" s="118"/>
      <c r="N299" s="118"/>
      <c r="O299" s="118"/>
      <c r="P299" s="213"/>
      <c r="Q299" s="121"/>
      <c r="R299" s="121"/>
      <c r="S299" s="369"/>
      <c r="T299" s="118"/>
      <c r="U299" s="377"/>
    </row>
    <row r="300" spans="1:21" s="111" customFormat="1">
      <c r="A300" s="118"/>
      <c r="B300" s="168"/>
      <c r="C300" s="118"/>
      <c r="D300" s="120"/>
      <c r="E300" s="225"/>
      <c r="F300" s="118"/>
      <c r="G300" s="119"/>
      <c r="H300" s="118"/>
      <c r="I300" s="118"/>
      <c r="J300" s="118"/>
      <c r="K300" s="118"/>
      <c r="L300" s="118"/>
      <c r="M300" s="118"/>
      <c r="N300" s="118"/>
      <c r="O300" s="118"/>
      <c r="P300" s="213"/>
      <c r="Q300" s="121"/>
      <c r="R300" s="121"/>
      <c r="S300" s="369"/>
      <c r="T300" s="118"/>
      <c r="U300" s="377"/>
    </row>
    <row r="301" spans="1:21" s="111" customFormat="1">
      <c r="A301" s="118"/>
      <c r="B301" s="168"/>
      <c r="C301" s="118"/>
      <c r="D301" s="120"/>
      <c r="E301" s="225"/>
      <c r="F301" s="118"/>
      <c r="G301" s="119"/>
      <c r="H301" s="118"/>
      <c r="I301" s="118"/>
      <c r="J301" s="118"/>
      <c r="K301" s="118"/>
      <c r="L301" s="118"/>
      <c r="M301" s="118"/>
      <c r="N301" s="118"/>
      <c r="O301" s="118"/>
      <c r="P301" s="213"/>
      <c r="Q301" s="121"/>
      <c r="R301" s="121"/>
      <c r="S301" s="369"/>
      <c r="T301" s="118"/>
      <c r="U301" s="377"/>
    </row>
    <row r="302" spans="1:21" s="111" customFormat="1">
      <c r="A302" s="118"/>
      <c r="B302" s="168"/>
      <c r="C302" s="118"/>
      <c r="D302" s="120"/>
      <c r="E302" s="225"/>
      <c r="F302" s="118"/>
      <c r="G302" s="119"/>
      <c r="H302" s="118"/>
      <c r="I302" s="118"/>
      <c r="J302" s="118"/>
      <c r="K302" s="118"/>
      <c r="L302" s="118"/>
      <c r="M302" s="118"/>
      <c r="N302" s="118"/>
      <c r="O302" s="118"/>
      <c r="P302" s="213"/>
      <c r="Q302" s="121"/>
      <c r="R302" s="121"/>
      <c r="S302" s="369"/>
      <c r="T302" s="118"/>
      <c r="U302" s="377"/>
    </row>
    <row r="303" spans="1:21" s="111" customFormat="1">
      <c r="A303" s="118"/>
      <c r="B303" s="168"/>
      <c r="C303" s="118"/>
      <c r="D303" s="120"/>
      <c r="E303" s="225"/>
      <c r="F303" s="118"/>
      <c r="G303" s="119"/>
      <c r="H303" s="118"/>
      <c r="I303" s="118"/>
      <c r="J303" s="118"/>
      <c r="K303" s="118"/>
      <c r="L303" s="118"/>
      <c r="M303" s="118"/>
      <c r="N303" s="118"/>
      <c r="O303" s="118"/>
      <c r="P303" s="213"/>
      <c r="Q303" s="121"/>
      <c r="R303" s="121"/>
      <c r="S303" s="369"/>
      <c r="T303" s="118"/>
      <c r="U303" s="377"/>
    </row>
    <row r="304" spans="1:21" s="111" customFormat="1">
      <c r="A304" s="118"/>
      <c r="B304" s="168"/>
      <c r="C304" s="118"/>
      <c r="D304" s="120"/>
      <c r="E304" s="225"/>
      <c r="F304" s="118"/>
      <c r="G304" s="119"/>
      <c r="H304" s="118"/>
      <c r="I304" s="118"/>
      <c r="J304" s="118"/>
      <c r="K304" s="118"/>
      <c r="L304" s="118"/>
      <c r="M304" s="118"/>
      <c r="N304" s="118"/>
      <c r="O304" s="118"/>
      <c r="P304" s="213"/>
      <c r="Q304" s="121"/>
      <c r="R304" s="121"/>
      <c r="S304" s="369"/>
      <c r="T304" s="118"/>
      <c r="U304" s="377"/>
    </row>
    <row r="305" spans="1:21" s="111" customFormat="1">
      <c r="A305" s="118"/>
      <c r="B305" s="168"/>
      <c r="C305" s="118"/>
      <c r="D305" s="120"/>
      <c r="E305" s="225"/>
      <c r="F305" s="118"/>
      <c r="G305" s="119"/>
      <c r="H305" s="118"/>
      <c r="I305" s="118"/>
      <c r="J305" s="118"/>
      <c r="K305" s="118"/>
      <c r="L305" s="118"/>
      <c r="M305" s="118"/>
      <c r="N305" s="118"/>
      <c r="O305" s="118"/>
      <c r="P305" s="213"/>
      <c r="Q305" s="121"/>
      <c r="R305" s="121"/>
      <c r="S305" s="369"/>
      <c r="T305" s="118"/>
      <c r="U305" s="377"/>
    </row>
    <row r="306" spans="1:21" s="111" customFormat="1">
      <c r="A306" s="118"/>
      <c r="B306" s="168"/>
      <c r="C306" s="118"/>
      <c r="D306" s="120"/>
      <c r="E306" s="225"/>
      <c r="F306" s="118"/>
      <c r="G306" s="119"/>
      <c r="H306" s="118"/>
      <c r="I306" s="118"/>
      <c r="J306" s="118"/>
      <c r="K306" s="118"/>
      <c r="L306" s="118"/>
      <c r="M306" s="118"/>
      <c r="N306" s="118"/>
      <c r="O306" s="118"/>
      <c r="P306" s="213"/>
      <c r="Q306" s="121"/>
      <c r="R306" s="121"/>
      <c r="S306" s="369"/>
      <c r="T306" s="118"/>
      <c r="U306" s="377"/>
    </row>
    <row r="307" spans="1:21" s="111" customFormat="1">
      <c r="A307" s="118"/>
      <c r="B307" s="168"/>
      <c r="C307" s="118"/>
      <c r="D307" s="120"/>
      <c r="E307" s="225"/>
      <c r="F307" s="118"/>
      <c r="G307" s="119"/>
      <c r="H307" s="118"/>
      <c r="I307" s="118"/>
      <c r="J307" s="118"/>
      <c r="K307" s="118"/>
      <c r="L307" s="118"/>
      <c r="M307" s="118"/>
      <c r="N307" s="118"/>
      <c r="O307" s="118"/>
      <c r="P307" s="213"/>
      <c r="Q307" s="121"/>
      <c r="R307" s="121"/>
      <c r="S307" s="369"/>
      <c r="T307" s="118"/>
      <c r="U307" s="377"/>
    </row>
    <row r="308" spans="1:21" s="111" customFormat="1">
      <c r="A308" s="118"/>
      <c r="B308" s="168"/>
      <c r="C308" s="118"/>
      <c r="D308" s="120"/>
      <c r="E308" s="225"/>
      <c r="F308" s="118"/>
      <c r="G308" s="119"/>
      <c r="H308" s="118"/>
      <c r="I308" s="118"/>
      <c r="J308" s="118"/>
      <c r="K308" s="118"/>
      <c r="L308" s="118"/>
      <c r="M308" s="118"/>
      <c r="N308" s="118"/>
      <c r="O308" s="118"/>
      <c r="P308" s="213"/>
      <c r="Q308" s="121"/>
      <c r="R308" s="121"/>
      <c r="S308" s="369"/>
      <c r="T308" s="118"/>
      <c r="U308" s="377"/>
    </row>
    <row r="309" spans="1:21" s="111" customFormat="1">
      <c r="A309" s="118"/>
      <c r="B309" s="168"/>
      <c r="C309" s="118"/>
      <c r="D309" s="120"/>
      <c r="E309" s="225"/>
      <c r="F309" s="118"/>
      <c r="G309" s="119"/>
      <c r="H309" s="118"/>
      <c r="I309" s="118"/>
      <c r="J309" s="118"/>
      <c r="K309" s="118"/>
      <c r="L309" s="118"/>
      <c r="M309" s="118"/>
      <c r="N309" s="118"/>
      <c r="O309" s="118"/>
      <c r="P309" s="213"/>
      <c r="Q309" s="121"/>
      <c r="R309" s="121"/>
      <c r="S309" s="369"/>
      <c r="T309" s="118"/>
      <c r="U309" s="377"/>
    </row>
    <row r="310" spans="1:21" s="111" customFormat="1">
      <c r="A310" s="118"/>
      <c r="B310" s="168"/>
      <c r="C310" s="118"/>
      <c r="D310" s="120"/>
      <c r="E310" s="225"/>
      <c r="F310" s="118"/>
      <c r="G310" s="119"/>
      <c r="H310" s="118"/>
      <c r="I310" s="118"/>
      <c r="J310" s="118"/>
      <c r="K310" s="118"/>
      <c r="L310" s="118"/>
      <c r="M310" s="118"/>
      <c r="N310" s="118"/>
      <c r="O310" s="118"/>
      <c r="P310" s="213"/>
      <c r="Q310" s="121"/>
      <c r="R310" s="121"/>
      <c r="S310" s="369"/>
      <c r="T310" s="118"/>
      <c r="U310" s="377"/>
    </row>
    <row r="311" spans="1:21" s="111" customFormat="1">
      <c r="A311" s="118"/>
      <c r="B311" s="168"/>
      <c r="C311" s="118"/>
      <c r="D311" s="120"/>
      <c r="E311" s="225"/>
      <c r="F311" s="118"/>
      <c r="G311" s="119"/>
      <c r="H311" s="118"/>
      <c r="I311" s="118"/>
      <c r="J311" s="118"/>
      <c r="K311" s="118"/>
      <c r="L311" s="118"/>
      <c r="M311" s="118"/>
      <c r="N311" s="118"/>
      <c r="O311" s="118"/>
      <c r="P311" s="213"/>
      <c r="Q311" s="121"/>
      <c r="R311" s="121"/>
      <c r="S311" s="369"/>
      <c r="T311" s="118"/>
      <c r="U311" s="377"/>
    </row>
    <row r="312" spans="1:21" s="111" customFormat="1">
      <c r="A312" s="118"/>
      <c r="B312" s="168"/>
      <c r="C312" s="118"/>
      <c r="D312" s="120"/>
      <c r="E312" s="225"/>
      <c r="F312" s="118"/>
      <c r="G312" s="119"/>
      <c r="H312" s="118"/>
      <c r="I312" s="118"/>
      <c r="J312" s="118"/>
      <c r="K312" s="118"/>
      <c r="L312" s="118"/>
      <c r="M312" s="118"/>
      <c r="N312" s="118"/>
      <c r="O312" s="118"/>
      <c r="P312" s="213"/>
      <c r="Q312" s="121"/>
      <c r="R312" s="121"/>
      <c r="S312" s="369"/>
      <c r="T312" s="118"/>
      <c r="U312" s="377"/>
    </row>
    <row r="313" spans="1:21" s="111" customFormat="1">
      <c r="A313" s="118"/>
      <c r="B313" s="168"/>
      <c r="C313" s="118"/>
      <c r="D313" s="120"/>
      <c r="E313" s="225"/>
      <c r="F313" s="118"/>
      <c r="G313" s="119"/>
      <c r="H313" s="118"/>
      <c r="I313" s="118"/>
      <c r="J313" s="118"/>
      <c r="K313" s="118"/>
      <c r="L313" s="118"/>
      <c r="M313" s="118"/>
      <c r="N313" s="118"/>
      <c r="O313" s="118"/>
      <c r="P313" s="213"/>
      <c r="Q313" s="121"/>
      <c r="R313" s="121"/>
      <c r="S313" s="369"/>
      <c r="T313" s="118"/>
      <c r="U313" s="377"/>
    </row>
    <row r="314" spans="1:21" s="111" customFormat="1">
      <c r="A314" s="118"/>
      <c r="B314" s="168"/>
      <c r="C314" s="118"/>
      <c r="D314" s="120"/>
      <c r="E314" s="225"/>
      <c r="F314" s="118"/>
      <c r="G314" s="119"/>
      <c r="H314" s="118"/>
      <c r="I314" s="118"/>
      <c r="J314" s="118"/>
      <c r="K314" s="118"/>
      <c r="L314" s="118"/>
      <c r="M314" s="118"/>
      <c r="N314" s="118"/>
      <c r="O314" s="118"/>
      <c r="P314" s="213"/>
      <c r="Q314" s="121"/>
      <c r="R314" s="121"/>
      <c r="S314" s="369"/>
      <c r="T314" s="118"/>
      <c r="U314" s="377"/>
    </row>
    <row r="315" spans="1:21" s="111" customFormat="1">
      <c r="A315" s="118"/>
      <c r="B315" s="168"/>
      <c r="C315" s="118"/>
      <c r="D315" s="120"/>
      <c r="E315" s="225"/>
      <c r="F315" s="118"/>
      <c r="G315" s="119"/>
      <c r="H315" s="118"/>
      <c r="I315" s="118"/>
      <c r="J315" s="118"/>
      <c r="K315" s="118"/>
      <c r="L315" s="118"/>
      <c r="M315" s="118"/>
      <c r="N315" s="118"/>
      <c r="O315" s="118"/>
      <c r="P315" s="213"/>
      <c r="Q315" s="121"/>
      <c r="R315" s="121"/>
      <c r="S315" s="369"/>
      <c r="T315" s="118"/>
      <c r="U315" s="377"/>
    </row>
    <row r="316" spans="1:21" s="111" customFormat="1">
      <c r="A316" s="118"/>
      <c r="B316" s="168"/>
      <c r="C316" s="118"/>
      <c r="D316" s="120"/>
      <c r="E316" s="225"/>
      <c r="F316" s="118"/>
      <c r="G316" s="119"/>
      <c r="H316" s="118"/>
      <c r="I316" s="118"/>
      <c r="J316" s="118"/>
      <c r="K316" s="118"/>
      <c r="L316" s="118"/>
      <c r="M316" s="118"/>
      <c r="N316" s="118"/>
      <c r="O316" s="118"/>
      <c r="P316" s="213"/>
      <c r="Q316" s="121"/>
      <c r="R316" s="121"/>
      <c r="S316" s="369"/>
      <c r="T316" s="118"/>
      <c r="U316" s="377"/>
    </row>
    <row r="317" spans="1:21" s="111" customFormat="1">
      <c r="A317" s="118"/>
      <c r="B317" s="168"/>
      <c r="C317" s="118"/>
      <c r="D317" s="120"/>
      <c r="E317" s="225"/>
      <c r="F317" s="118"/>
      <c r="G317" s="119"/>
      <c r="H317" s="118"/>
      <c r="I317" s="118"/>
      <c r="J317" s="118"/>
      <c r="K317" s="118"/>
      <c r="L317" s="118"/>
      <c r="M317" s="118"/>
      <c r="N317" s="118"/>
      <c r="O317" s="118"/>
      <c r="P317" s="213"/>
      <c r="Q317" s="121"/>
      <c r="R317" s="121"/>
      <c r="S317" s="369"/>
      <c r="T317" s="118"/>
      <c r="U317" s="377"/>
    </row>
    <row r="318" spans="1:21" s="111" customFormat="1">
      <c r="A318" s="118"/>
      <c r="B318" s="168"/>
      <c r="C318" s="118"/>
      <c r="D318" s="120"/>
      <c r="E318" s="225"/>
      <c r="F318" s="118"/>
      <c r="G318" s="119"/>
      <c r="H318" s="118"/>
      <c r="I318" s="118"/>
      <c r="J318" s="118"/>
      <c r="K318" s="118"/>
      <c r="L318" s="118"/>
      <c r="M318" s="118"/>
      <c r="N318" s="118"/>
      <c r="O318" s="118"/>
      <c r="P318" s="213"/>
      <c r="Q318" s="121"/>
      <c r="R318" s="121"/>
      <c r="S318" s="369"/>
      <c r="T318" s="118"/>
      <c r="U318" s="377"/>
    </row>
    <row r="319" spans="1:21" s="111" customFormat="1">
      <c r="A319" s="118"/>
      <c r="B319" s="168"/>
      <c r="C319" s="118"/>
      <c r="D319" s="120"/>
      <c r="E319" s="225"/>
      <c r="F319" s="118"/>
      <c r="G319" s="119"/>
      <c r="H319" s="118"/>
      <c r="I319" s="118"/>
      <c r="J319" s="118"/>
      <c r="K319" s="118"/>
      <c r="L319" s="118"/>
      <c r="M319" s="118"/>
      <c r="N319" s="118"/>
      <c r="O319" s="118"/>
      <c r="P319" s="213"/>
      <c r="Q319" s="121"/>
      <c r="R319" s="121"/>
      <c r="S319" s="369"/>
      <c r="T319" s="118"/>
      <c r="U319" s="377"/>
    </row>
    <row r="320" spans="1:21" s="111" customFormat="1">
      <c r="A320" s="118"/>
      <c r="B320" s="168"/>
      <c r="C320" s="118"/>
      <c r="D320" s="120"/>
      <c r="E320" s="225"/>
      <c r="F320" s="118"/>
      <c r="G320" s="119"/>
      <c r="H320" s="118"/>
      <c r="I320" s="118"/>
      <c r="J320" s="118"/>
      <c r="K320" s="118"/>
      <c r="L320" s="118"/>
      <c r="M320" s="118"/>
      <c r="N320" s="118"/>
      <c r="O320" s="118"/>
      <c r="P320" s="213"/>
      <c r="Q320" s="121"/>
      <c r="R320" s="121"/>
      <c r="S320" s="369"/>
      <c r="T320" s="118"/>
      <c r="U320" s="377"/>
    </row>
    <row r="321" spans="1:21" s="111" customFormat="1">
      <c r="A321" s="118"/>
      <c r="B321" s="168"/>
      <c r="C321" s="118"/>
      <c r="D321" s="120"/>
      <c r="E321" s="225"/>
      <c r="F321" s="118"/>
      <c r="G321" s="119"/>
      <c r="H321" s="118"/>
      <c r="I321" s="118"/>
      <c r="J321" s="118"/>
      <c r="K321" s="118"/>
      <c r="L321" s="118"/>
      <c r="M321" s="118"/>
      <c r="N321" s="118"/>
      <c r="O321" s="118"/>
      <c r="P321" s="213"/>
      <c r="Q321" s="121"/>
      <c r="R321" s="121"/>
      <c r="S321" s="369"/>
      <c r="T321" s="118"/>
      <c r="U321" s="377"/>
    </row>
    <row r="322" spans="1:21" s="111" customFormat="1">
      <c r="A322" s="118"/>
      <c r="B322" s="168"/>
      <c r="C322" s="118"/>
      <c r="D322" s="120"/>
      <c r="E322" s="225"/>
      <c r="F322" s="118"/>
      <c r="G322" s="119"/>
      <c r="H322" s="118"/>
      <c r="I322" s="118"/>
      <c r="J322" s="118"/>
      <c r="K322" s="118"/>
      <c r="L322" s="118"/>
      <c r="M322" s="118"/>
      <c r="N322" s="118"/>
      <c r="O322" s="118"/>
      <c r="P322" s="213"/>
      <c r="Q322" s="121"/>
      <c r="R322" s="121"/>
      <c r="S322" s="369"/>
      <c r="T322" s="118"/>
      <c r="U322" s="377"/>
    </row>
    <row r="323" spans="1:21" s="111" customFormat="1">
      <c r="A323" s="118"/>
      <c r="B323" s="168"/>
      <c r="C323" s="118"/>
      <c r="D323" s="120"/>
      <c r="E323" s="225"/>
      <c r="F323" s="118"/>
      <c r="G323" s="119"/>
      <c r="H323" s="118"/>
      <c r="I323" s="118"/>
      <c r="J323" s="118"/>
      <c r="K323" s="118"/>
      <c r="L323" s="118"/>
      <c r="M323" s="118"/>
      <c r="N323" s="118"/>
      <c r="O323" s="118"/>
      <c r="P323" s="213"/>
      <c r="Q323" s="121"/>
      <c r="R323" s="121"/>
      <c r="S323" s="369"/>
      <c r="T323" s="118"/>
      <c r="U323" s="377"/>
    </row>
    <row r="324" spans="1:21" s="111" customFormat="1">
      <c r="A324" s="118"/>
      <c r="B324" s="168"/>
      <c r="C324" s="118"/>
      <c r="D324" s="120"/>
      <c r="E324" s="225"/>
      <c r="F324" s="118"/>
      <c r="G324" s="119"/>
      <c r="H324" s="118"/>
      <c r="I324" s="118"/>
      <c r="J324" s="118"/>
      <c r="K324" s="118"/>
      <c r="L324" s="118"/>
      <c r="M324" s="118"/>
      <c r="N324" s="118"/>
      <c r="O324" s="118"/>
      <c r="P324" s="213"/>
      <c r="Q324" s="121"/>
      <c r="R324" s="121"/>
      <c r="S324" s="369"/>
      <c r="T324" s="118"/>
      <c r="U324" s="377"/>
    </row>
    <row r="325" spans="1:21" s="111" customFormat="1">
      <c r="A325" s="118"/>
      <c r="B325" s="168"/>
      <c r="C325" s="118"/>
      <c r="D325" s="120"/>
      <c r="E325" s="225"/>
      <c r="F325" s="118"/>
      <c r="G325" s="119"/>
      <c r="H325" s="118"/>
      <c r="I325" s="118"/>
      <c r="J325" s="118"/>
      <c r="K325" s="118"/>
      <c r="L325" s="118"/>
      <c r="M325" s="118"/>
      <c r="N325" s="118"/>
      <c r="O325" s="118"/>
      <c r="P325" s="213"/>
      <c r="Q325" s="121"/>
      <c r="R325" s="121"/>
      <c r="S325" s="369"/>
      <c r="T325" s="118"/>
      <c r="U325" s="377"/>
    </row>
    <row r="326" spans="1:21" s="111" customFormat="1">
      <c r="A326" s="118"/>
      <c r="B326" s="168"/>
      <c r="C326" s="118"/>
      <c r="D326" s="120"/>
      <c r="E326" s="225"/>
      <c r="F326" s="118"/>
      <c r="G326" s="119"/>
      <c r="H326" s="118"/>
      <c r="I326" s="118"/>
      <c r="J326" s="118"/>
      <c r="K326" s="118"/>
      <c r="L326" s="118"/>
      <c r="M326" s="118"/>
      <c r="N326" s="118"/>
      <c r="O326" s="118"/>
      <c r="P326" s="213"/>
      <c r="Q326" s="121"/>
      <c r="R326" s="121"/>
      <c r="S326" s="369"/>
      <c r="T326" s="118"/>
      <c r="U326" s="377"/>
    </row>
    <row r="327" spans="1:21" s="111" customFormat="1">
      <c r="A327" s="118"/>
      <c r="B327" s="168"/>
      <c r="C327" s="118"/>
      <c r="D327" s="120"/>
      <c r="E327" s="225"/>
      <c r="F327" s="118"/>
      <c r="G327" s="119"/>
      <c r="H327" s="118"/>
      <c r="I327" s="118"/>
      <c r="J327" s="118"/>
      <c r="K327" s="118"/>
      <c r="L327" s="118"/>
      <c r="M327" s="118"/>
      <c r="N327" s="118"/>
      <c r="O327" s="118"/>
      <c r="P327" s="213"/>
      <c r="Q327" s="121"/>
      <c r="R327" s="121"/>
      <c r="S327" s="369"/>
      <c r="T327" s="118"/>
      <c r="U327" s="377"/>
    </row>
    <row r="328" spans="1:21" s="111" customFormat="1">
      <c r="A328" s="118"/>
      <c r="B328" s="168"/>
      <c r="C328" s="118"/>
      <c r="D328" s="120"/>
      <c r="E328" s="225"/>
      <c r="F328" s="118"/>
      <c r="G328" s="119"/>
      <c r="H328" s="118"/>
      <c r="I328" s="118"/>
      <c r="J328" s="118"/>
      <c r="K328" s="118"/>
      <c r="L328" s="118"/>
      <c r="M328" s="118"/>
      <c r="N328" s="118"/>
      <c r="O328" s="118"/>
      <c r="P328" s="213"/>
      <c r="Q328" s="121"/>
      <c r="R328" s="121"/>
      <c r="S328" s="369"/>
      <c r="T328" s="118"/>
      <c r="U328" s="377"/>
    </row>
    <row r="329" spans="1:21" s="111" customFormat="1">
      <c r="A329" s="118"/>
      <c r="B329" s="168"/>
      <c r="C329" s="118"/>
      <c r="D329" s="120"/>
      <c r="E329" s="225"/>
      <c r="F329" s="118"/>
      <c r="G329" s="119"/>
      <c r="H329" s="118"/>
      <c r="I329" s="118"/>
      <c r="J329" s="118"/>
      <c r="K329" s="118"/>
      <c r="L329" s="118"/>
      <c r="M329" s="118"/>
      <c r="N329" s="118"/>
      <c r="O329" s="118"/>
      <c r="P329" s="213"/>
      <c r="Q329" s="121"/>
      <c r="R329" s="121"/>
      <c r="S329" s="369"/>
      <c r="T329" s="118"/>
      <c r="U329" s="377"/>
    </row>
    <row r="330" spans="1:21" s="111" customFormat="1">
      <c r="A330" s="118"/>
      <c r="B330" s="168"/>
      <c r="C330" s="118"/>
      <c r="D330" s="120"/>
      <c r="E330" s="225"/>
      <c r="F330" s="118"/>
      <c r="G330" s="119"/>
      <c r="H330" s="118"/>
      <c r="I330" s="118"/>
      <c r="J330" s="118"/>
      <c r="K330" s="118"/>
      <c r="L330" s="118"/>
      <c r="M330" s="118"/>
      <c r="N330" s="118"/>
      <c r="O330" s="118"/>
      <c r="P330" s="213"/>
      <c r="Q330" s="121"/>
      <c r="R330" s="121"/>
      <c r="S330" s="369"/>
      <c r="T330" s="118"/>
      <c r="U330" s="377"/>
    </row>
    <row r="331" spans="1:21" s="111" customFormat="1">
      <c r="A331" s="118"/>
      <c r="B331" s="168"/>
      <c r="C331" s="118"/>
      <c r="D331" s="120"/>
      <c r="E331" s="225"/>
      <c r="F331" s="118"/>
      <c r="G331" s="119"/>
      <c r="H331" s="118"/>
      <c r="I331" s="118"/>
      <c r="J331" s="118"/>
      <c r="K331" s="118"/>
      <c r="L331" s="118"/>
      <c r="M331" s="118"/>
      <c r="N331" s="118"/>
      <c r="O331" s="118"/>
      <c r="P331" s="213"/>
      <c r="Q331" s="121"/>
      <c r="R331" s="121"/>
      <c r="S331" s="369"/>
      <c r="T331" s="118"/>
      <c r="U331" s="377"/>
    </row>
    <row r="332" spans="1:21" s="111" customFormat="1">
      <c r="A332" s="118"/>
      <c r="B332" s="168"/>
      <c r="C332" s="118"/>
      <c r="D332" s="120"/>
      <c r="E332" s="225"/>
      <c r="F332" s="118"/>
      <c r="G332" s="119"/>
      <c r="H332" s="118"/>
      <c r="I332" s="118"/>
      <c r="J332" s="118"/>
      <c r="K332" s="118"/>
      <c r="L332" s="118"/>
      <c r="M332" s="118"/>
      <c r="N332" s="118"/>
      <c r="O332" s="118"/>
      <c r="P332" s="213"/>
      <c r="Q332" s="121"/>
      <c r="R332" s="121"/>
      <c r="S332" s="369"/>
      <c r="T332" s="118"/>
      <c r="U332" s="377"/>
    </row>
    <row r="333" spans="1:21" s="111" customFormat="1">
      <c r="A333" s="118"/>
      <c r="B333" s="168"/>
      <c r="C333" s="118"/>
      <c r="D333" s="120"/>
      <c r="E333" s="225"/>
      <c r="F333" s="118"/>
      <c r="G333" s="119"/>
      <c r="H333" s="118"/>
      <c r="I333" s="118"/>
      <c r="J333" s="118"/>
      <c r="K333" s="118"/>
      <c r="L333" s="118"/>
      <c r="M333" s="118"/>
      <c r="N333" s="118"/>
      <c r="O333" s="118"/>
      <c r="P333" s="213"/>
      <c r="Q333" s="121"/>
      <c r="R333" s="121"/>
      <c r="S333" s="369"/>
      <c r="T333" s="118"/>
      <c r="U333" s="377"/>
    </row>
    <row r="334" spans="1:21" s="111" customFormat="1">
      <c r="A334" s="118"/>
      <c r="B334" s="168"/>
      <c r="C334" s="118"/>
      <c r="D334" s="120"/>
      <c r="E334" s="225"/>
      <c r="F334" s="118"/>
      <c r="G334" s="119"/>
      <c r="H334" s="118"/>
      <c r="I334" s="118"/>
      <c r="J334" s="118"/>
      <c r="K334" s="118"/>
      <c r="L334" s="118"/>
      <c r="M334" s="118"/>
      <c r="N334" s="118"/>
      <c r="O334" s="118"/>
      <c r="P334" s="213"/>
      <c r="Q334" s="121"/>
      <c r="R334" s="121"/>
      <c r="S334" s="369"/>
      <c r="T334" s="118"/>
      <c r="U334" s="377"/>
    </row>
    <row r="335" spans="1:21" s="111" customFormat="1">
      <c r="A335" s="118"/>
      <c r="B335" s="168"/>
      <c r="C335" s="118"/>
      <c r="D335" s="120"/>
      <c r="E335" s="225"/>
      <c r="F335" s="118"/>
      <c r="G335" s="119"/>
      <c r="H335" s="118"/>
      <c r="I335" s="118"/>
      <c r="J335" s="118"/>
      <c r="K335" s="118"/>
      <c r="L335" s="118"/>
      <c r="M335" s="118"/>
      <c r="N335" s="118"/>
      <c r="O335" s="118"/>
      <c r="P335" s="213"/>
      <c r="Q335" s="121"/>
      <c r="R335" s="121"/>
      <c r="S335" s="369"/>
      <c r="T335" s="118"/>
      <c r="U335" s="377"/>
    </row>
    <row r="336" spans="1:21" s="111" customFormat="1">
      <c r="A336" s="118"/>
      <c r="B336" s="168"/>
      <c r="C336" s="118"/>
      <c r="D336" s="120"/>
      <c r="E336" s="225"/>
      <c r="F336" s="118"/>
      <c r="G336" s="119"/>
      <c r="H336" s="118"/>
      <c r="I336" s="118"/>
      <c r="J336" s="118"/>
      <c r="K336" s="118"/>
      <c r="L336" s="118"/>
      <c r="M336" s="118"/>
      <c r="N336" s="118"/>
      <c r="O336" s="118"/>
      <c r="P336" s="213"/>
      <c r="Q336" s="121"/>
      <c r="R336" s="121"/>
      <c r="S336" s="369"/>
      <c r="T336" s="118"/>
      <c r="U336" s="377"/>
    </row>
    <row r="337" spans="1:21" s="111" customFormat="1">
      <c r="A337" s="118"/>
      <c r="B337" s="168"/>
      <c r="C337" s="118"/>
      <c r="D337" s="120"/>
      <c r="E337" s="225"/>
      <c r="F337" s="118"/>
      <c r="G337" s="119"/>
      <c r="H337" s="118"/>
      <c r="I337" s="118"/>
      <c r="J337" s="118"/>
      <c r="K337" s="118"/>
      <c r="L337" s="118"/>
      <c r="M337" s="118"/>
      <c r="N337" s="118"/>
      <c r="O337" s="118"/>
      <c r="P337" s="213"/>
      <c r="Q337" s="121"/>
      <c r="R337" s="121"/>
      <c r="S337" s="369"/>
      <c r="T337" s="118"/>
      <c r="U337" s="377"/>
    </row>
    <row r="338" spans="1:21" s="111" customFormat="1">
      <c r="A338" s="118"/>
      <c r="B338" s="168"/>
      <c r="C338" s="118"/>
      <c r="D338" s="120"/>
      <c r="E338" s="225"/>
      <c r="F338" s="118"/>
      <c r="G338" s="119"/>
      <c r="H338" s="118"/>
      <c r="I338" s="118"/>
      <c r="J338" s="118"/>
      <c r="K338" s="118"/>
      <c r="L338" s="118"/>
      <c r="M338" s="118"/>
      <c r="N338" s="118"/>
      <c r="O338" s="118"/>
      <c r="P338" s="213"/>
      <c r="Q338" s="121"/>
      <c r="R338" s="121"/>
      <c r="S338" s="369"/>
      <c r="T338" s="118"/>
      <c r="U338" s="377"/>
    </row>
    <row r="339" spans="1:21" s="111" customFormat="1">
      <c r="A339" s="118"/>
      <c r="B339" s="168"/>
      <c r="C339" s="118"/>
      <c r="D339" s="120"/>
      <c r="E339" s="225"/>
      <c r="F339" s="118"/>
      <c r="G339" s="119"/>
      <c r="H339" s="118"/>
      <c r="I339" s="118"/>
      <c r="J339" s="118"/>
      <c r="K339" s="118"/>
      <c r="L339" s="118"/>
      <c r="M339" s="118"/>
      <c r="N339" s="118"/>
      <c r="O339" s="118"/>
      <c r="P339" s="213"/>
      <c r="Q339" s="121"/>
      <c r="R339" s="121"/>
      <c r="S339" s="369"/>
      <c r="T339" s="118"/>
      <c r="U339" s="377"/>
    </row>
    <row r="340" spans="1:21" s="111" customFormat="1">
      <c r="A340" s="118"/>
      <c r="B340" s="168"/>
      <c r="C340" s="118"/>
      <c r="D340" s="120"/>
      <c r="E340" s="225"/>
      <c r="F340" s="118"/>
      <c r="G340" s="119"/>
      <c r="H340" s="118"/>
      <c r="I340" s="118"/>
      <c r="J340" s="118"/>
      <c r="K340" s="118"/>
      <c r="L340" s="118"/>
      <c r="M340" s="118"/>
      <c r="N340" s="118"/>
      <c r="O340" s="118"/>
      <c r="P340" s="213"/>
      <c r="Q340" s="121"/>
      <c r="R340" s="121"/>
      <c r="S340" s="369"/>
      <c r="T340" s="118"/>
      <c r="U340" s="377"/>
    </row>
    <row r="341" spans="1:21" s="111" customFormat="1">
      <c r="A341" s="118"/>
      <c r="B341" s="168"/>
      <c r="C341" s="118"/>
      <c r="D341" s="120"/>
      <c r="E341" s="225"/>
      <c r="F341" s="118"/>
      <c r="G341" s="119"/>
      <c r="H341" s="118"/>
      <c r="I341" s="118"/>
      <c r="J341" s="118"/>
      <c r="K341" s="118"/>
      <c r="L341" s="118"/>
      <c r="M341" s="118"/>
      <c r="N341" s="118"/>
      <c r="O341" s="118"/>
      <c r="P341" s="213"/>
      <c r="Q341" s="121"/>
      <c r="R341" s="121"/>
      <c r="S341" s="369"/>
      <c r="T341" s="118"/>
      <c r="U341" s="377"/>
    </row>
    <row r="342" spans="1:21" s="111" customFormat="1">
      <c r="A342" s="118"/>
      <c r="B342" s="168"/>
      <c r="C342" s="118"/>
      <c r="D342" s="120"/>
      <c r="E342" s="225"/>
      <c r="F342" s="118"/>
      <c r="G342" s="119"/>
      <c r="H342" s="118"/>
      <c r="I342" s="118"/>
      <c r="J342" s="118"/>
      <c r="K342" s="118"/>
      <c r="L342" s="118"/>
      <c r="M342" s="118"/>
      <c r="N342" s="118"/>
      <c r="O342" s="118"/>
      <c r="P342" s="213"/>
      <c r="Q342" s="121"/>
      <c r="R342" s="121"/>
      <c r="S342" s="369"/>
      <c r="T342" s="118"/>
      <c r="U342" s="377"/>
    </row>
    <row r="343" spans="1:21" s="111" customFormat="1">
      <c r="A343" s="118"/>
      <c r="B343" s="168"/>
      <c r="C343" s="118"/>
      <c r="D343" s="120"/>
      <c r="E343" s="225"/>
      <c r="F343" s="118"/>
      <c r="G343" s="119"/>
      <c r="H343" s="118"/>
      <c r="I343" s="118"/>
      <c r="J343" s="118"/>
      <c r="K343" s="118"/>
      <c r="L343" s="118"/>
      <c r="M343" s="118"/>
      <c r="N343" s="118"/>
      <c r="O343" s="118"/>
      <c r="P343" s="213"/>
      <c r="Q343" s="121"/>
      <c r="R343" s="121"/>
      <c r="S343" s="369"/>
      <c r="T343" s="118"/>
      <c r="U343" s="377"/>
    </row>
    <row r="344" spans="1:21" s="111" customFormat="1">
      <c r="A344" s="118"/>
      <c r="B344" s="168"/>
      <c r="C344" s="118"/>
      <c r="D344" s="120"/>
      <c r="E344" s="225"/>
      <c r="F344" s="118"/>
      <c r="G344" s="119"/>
      <c r="H344" s="118"/>
      <c r="I344" s="118"/>
      <c r="J344" s="118"/>
      <c r="K344" s="118"/>
      <c r="L344" s="118"/>
      <c r="M344" s="118"/>
      <c r="N344" s="118"/>
      <c r="O344" s="118"/>
      <c r="P344" s="213"/>
      <c r="Q344" s="121"/>
      <c r="R344" s="121"/>
      <c r="S344" s="369"/>
      <c r="T344" s="118"/>
      <c r="U344" s="377"/>
    </row>
    <row r="345" spans="1:21" s="111" customFormat="1">
      <c r="A345" s="118"/>
      <c r="B345" s="168"/>
      <c r="C345" s="118"/>
      <c r="D345" s="120"/>
      <c r="E345" s="225"/>
      <c r="F345" s="118"/>
      <c r="G345" s="119"/>
      <c r="H345" s="118"/>
      <c r="I345" s="118"/>
      <c r="J345" s="118"/>
      <c r="K345" s="118"/>
      <c r="L345" s="118"/>
      <c r="M345" s="118"/>
      <c r="N345" s="118"/>
      <c r="O345" s="118"/>
      <c r="P345" s="213"/>
      <c r="Q345" s="121"/>
      <c r="R345" s="121"/>
      <c r="S345" s="369"/>
      <c r="T345" s="118"/>
      <c r="U345" s="377"/>
    </row>
    <row r="346" spans="1:21" s="111" customFormat="1">
      <c r="A346" s="118"/>
      <c r="B346" s="168"/>
      <c r="C346" s="118"/>
      <c r="D346" s="120"/>
      <c r="E346" s="225"/>
      <c r="F346" s="118"/>
      <c r="G346" s="119"/>
      <c r="H346" s="118"/>
      <c r="I346" s="118"/>
      <c r="J346" s="118"/>
      <c r="K346" s="118"/>
      <c r="L346" s="118"/>
      <c r="M346" s="118"/>
      <c r="N346" s="118"/>
      <c r="O346" s="118"/>
      <c r="P346" s="213"/>
      <c r="Q346" s="121"/>
      <c r="R346" s="121"/>
      <c r="S346" s="369"/>
      <c r="T346" s="118"/>
      <c r="U346" s="377"/>
    </row>
    <row r="347" spans="1:21" s="111" customFormat="1">
      <c r="A347" s="118"/>
      <c r="B347" s="168"/>
      <c r="C347" s="118"/>
      <c r="D347" s="120"/>
      <c r="E347" s="225"/>
      <c r="F347" s="118"/>
      <c r="G347" s="119"/>
      <c r="H347" s="118"/>
      <c r="I347" s="118"/>
      <c r="J347" s="118"/>
      <c r="K347" s="118"/>
      <c r="L347" s="118"/>
      <c r="M347" s="118"/>
      <c r="N347" s="118"/>
      <c r="O347" s="118"/>
      <c r="P347" s="213"/>
      <c r="Q347" s="121"/>
      <c r="R347" s="121"/>
      <c r="S347" s="369"/>
      <c r="T347" s="118"/>
      <c r="U347" s="377"/>
    </row>
    <row r="348" spans="1:21" s="111" customFormat="1">
      <c r="A348" s="118"/>
      <c r="B348" s="168"/>
      <c r="C348" s="118"/>
      <c r="D348" s="120"/>
      <c r="E348" s="225"/>
      <c r="F348" s="118"/>
      <c r="G348" s="119"/>
      <c r="H348" s="118"/>
      <c r="I348" s="118"/>
      <c r="J348" s="118"/>
      <c r="K348" s="118"/>
      <c r="L348" s="118"/>
      <c r="M348" s="118"/>
      <c r="N348" s="118"/>
      <c r="O348" s="118"/>
      <c r="P348" s="213"/>
      <c r="Q348" s="121"/>
      <c r="R348" s="121"/>
      <c r="S348" s="369"/>
      <c r="T348" s="118"/>
      <c r="U348" s="377"/>
    </row>
    <row r="349" spans="1:21" s="111" customFormat="1">
      <c r="A349" s="118"/>
      <c r="B349" s="168"/>
      <c r="C349" s="118"/>
      <c r="D349" s="120"/>
      <c r="E349" s="225"/>
      <c r="F349" s="118"/>
      <c r="G349" s="119"/>
      <c r="H349" s="118"/>
      <c r="I349" s="118"/>
      <c r="J349" s="118"/>
      <c r="K349" s="118"/>
      <c r="L349" s="118"/>
      <c r="M349" s="118"/>
      <c r="N349" s="118"/>
      <c r="O349" s="118"/>
      <c r="P349" s="213"/>
      <c r="Q349" s="121"/>
      <c r="R349" s="121"/>
      <c r="S349" s="369"/>
      <c r="T349" s="118"/>
      <c r="U349" s="377"/>
    </row>
    <row r="350" spans="1:21" s="111" customFormat="1">
      <c r="A350" s="118"/>
      <c r="B350" s="168"/>
      <c r="C350" s="118"/>
      <c r="D350" s="120"/>
      <c r="E350" s="225"/>
      <c r="F350" s="118"/>
      <c r="G350" s="119"/>
      <c r="H350" s="118"/>
      <c r="I350" s="118"/>
      <c r="J350" s="118"/>
      <c r="K350" s="118"/>
      <c r="L350" s="118"/>
      <c r="M350" s="118"/>
      <c r="N350" s="118"/>
      <c r="O350" s="118"/>
      <c r="P350" s="213"/>
      <c r="Q350" s="121"/>
      <c r="R350" s="121"/>
      <c r="S350" s="369"/>
      <c r="T350" s="118"/>
      <c r="U350" s="377"/>
    </row>
    <row r="351" spans="1:21" s="111" customFormat="1">
      <c r="A351" s="118"/>
      <c r="B351" s="168"/>
      <c r="C351" s="118"/>
      <c r="D351" s="120"/>
      <c r="E351" s="225"/>
      <c r="F351" s="118"/>
      <c r="G351" s="119"/>
      <c r="H351" s="118"/>
      <c r="I351" s="118"/>
      <c r="J351" s="118"/>
      <c r="K351" s="118"/>
      <c r="L351" s="118"/>
      <c r="M351" s="118"/>
      <c r="N351" s="118"/>
      <c r="O351" s="118"/>
      <c r="P351" s="213"/>
      <c r="Q351" s="121"/>
      <c r="R351" s="121"/>
      <c r="S351" s="369"/>
      <c r="T351" s="118"/>
      <c r="U351" s="377"/>
    </row>
    <row r="352" spans="1:21" s="111" customFormat="1">
      <c r="A352" s="118"/>
      <c r="B352" s="168"/>
      <c r="C352" s="118"/>
      <c r="D352" s="120"/>
      <c r="E352" s="225"/>
      <c r="F352" s="118"/>
      <c r="G352" s="119"/>
      <c r="H352" s="118"/>
      <c r="I352" s="118"/>
      <c r="J352" s="118"/>
      <c r="K352" s="118"/>
      <c r="L352" s="118"/>
      <c r="M352" s="118"/>
      <c r="N352" s="118"/>
      <c r="O352" s="118"/>
      <c r="P352" s="213"/>
      <c r="Q352" s="121"/>
      <c r="R352" s="121"/>
      <c r="S352" s="369"/>
      <c r="T352" s="118"/>
      <c r="U352" s="377"/>
    </row>
    <row r="353" spans="1:21" s="111" customFormat="1">
      <c r="A353" s="118"/>
      <c r="B353" s="168"/>
      <c r="C353" s="118"/>
      <c r="D353" s="120"/>
      <c r="E353" s="225"/>
      <c r="F353" s="118"/>
      <c r="G353" s="119"/>
      <c r="H353" s="118"/>
      <c r="I353" s="118"/>
      <c r="J353" s="118"/>
      <c r="K353" s="118"/>
      <c r="L353" s="118"/>
      <c r="M353" s="118"/>
      <c r="N353" s="118"/>
      <c r="O353" s="118"/>
      <c r="P353" s="213"/>
      <c r="Q353" s="121"/>
      <c r="R353" s="121"/>
      <c r="S353" s="369"/>
      <c r="T353" s="118"/>
      <c r="U353" s="377"/>
    </row>
    <row r="354" spans="1:21" s="111" customFormat="1">
      <c r="A354" s="118"/>
      <c r="B354" s="168"/>
      <c r="C354" s="118"/>
      <c r="D354" s="120"/>
      <c r="E354" s="225"/>
      <c r="F354" s="118"/>
      <c r="G354" s="119"/>
      <c r="H354" s="118"/>
      <c r="I354" s="118"/>
      <c r="J354" s="118"/>
      <c r="K354" s="118"/>
      <c r="L354" s="118"/>
      <c r="M354" s="118"/>
      <c r="N354" s="118"/>
      <c r="O354" s="118"/>
      <c r="P354" s="213"/>
      <c r="Q354" s="121"/>
      <c r="R354" s="121"/>
      <c r="S354" s="369"/>
      <c r="T354" s="118"/>
      <c r="U354" s="377"/>
    </row>
    <row r="355" spans="1:21" s="111" customFormat="1">
      <c r="A355" s="118"/>
      <c r="B355" s="168"/>
      <c r="C355" s="118"/>
      <c r="D355" s="120"/>
      <c r="E355" s="225"/>
      <c r="F355" s="118"/>
      <c r="G355" s="119"/>
      <c r="H355" s="118"/>
      <c r="I355" s="118"/>
      <c r="J355" s="118"/>
      <c r="K355" s="118"/>
      <c r="L355" s="118"/>
      <c r="M355" s="118"/>
      <c r="N355" s="118"/>
      <c r="O355" s="118"/>
      <c r="P355" s="213"/>
      <c r="Q355" s="121"/>
      <c r="R355" s="121"/>
      <c r="S355" s="369"/>
      <c r="T355" s="118"/>
      <c r="U355" s="377"/>
    </row>
    <row r="356" spans="1:21" s="111" customFormat="1">
      <c r="A356" s="118"/>
      <c r="B356" s="168"/>
      <c r="C356" s="118"/>
      <c r="D356" s="120"/>
      <c r="E356" s="225"/>
      <c r="F356" s="118"/>
      <c r="G356" s="119"/>
      <c r="H356" s="118"/>
      <c r="I356" s="118"/>
      <c r="J356" s="118"/>
      <c r="K356" s="118"/>
      <c r="L356" s="118"/>
      <c r="M356" s="118"/>
      <c r="N356" s="118"/>
      <c r="O356" s="118"/>
      <c r="P356" s="213"/>
      <c r="Q356" s="121"/>
      <c r="R356" s="121"/>
      <c r="S356" s="369"/>
      <c r="T356" s="118"/>
      <c r="U356" s="377"/>
    </row>
    <row r="357" spans="1:21" s="111" customFormat="1">
      <c r="A357" s="118"/>
      <c r="B357" s="168"/>
      <c r="C357" s="118"/>
      <c r="D357" s="120"/>
      <c r="E357" s="225"/>
      <c r="F357" s="118"/>
      <c r="G357" s="119"/>
      <c r="H357" s="118"/>
      <c r="I357" s="118"/>
      <c r="J357" s="118"/>
      <c r="K357" s="118"/>
      <c r="L357" s="118"/>
      <c r="M357" s="118"/>
      <c r="N357" s="118"/>
      <c r="O357" s="118"/>
      <c r="P357" s="213"/>
      <c r="Q357" s="121"/>
      <c r="R357" s="121"/>
      <c r="S357" s="369"/>
      <c r="T357" s="118"/>
      <c r="U357" s="377"/>
    </row>
    <row r="358" spans="1:21" s="111" customFormat="1">
      <c r="A358" s="118"/>
      <c r="B358" s="168"/>
      <c r="C358" s="118"/>
      <c r="D358" s="120"/>
      <c r="E358" s="225"/>
      <c r="F358" s="118"/>
      <c r="G358" s="119"/>
      <c r="H358" s="118"/>
      <c r="I358" s="118"/>
      <c r="J358" s="118"/>
      <c r="K358" s="118"/>
      <c r="L358" s="118"/>
      <c r="M358" s="118"/>
      <c r="N358" s="118"/>
      <c r="O358" s="118"/>
      <c r="P358" s="213"/>
      <c r="Q358" s="121"/>
      <c r="R358" s="121"/>
      <c r="S358" s="369"/>
      <c r="T358" s="118"/>
      <c r="U358" s="377"/>
    </row>
    <row r="359" spans="1:21" s="111" customFormat="1">
      <c r="A359" s="118"/>
      <c r="B359" s="168"/>
      <c r="C359" s="118"/>
      <c r="D359" s="120"/>
      <c r="E359" s="225"/>
      <c r="F359" s="118"/>
      <c r="G359" s="119"/>
      <c r="H359" s="118"/>
      <c r="I359" s="118"/>
      <c r="J359" s="118"/>
      <c r="K359" s="118"/>
      <c r="L359" s="118"/>
      <c r="M359" s="118"/>
      <c r="N359" s="118"/>
      <c r="O359" s="118"/>
      <c r="P359" s="213"/>
      <c r="Q359" s="121"/>
      <c r="R359" s="121"/>
      <c r="S359" s="369"/>
      <c r="T359" s="118"/>
      <c r="U359" s="377"/>
    </row>
    <row r="360" spans="1:21" s="111" customFormat="1">
      <c r="A360" s="118"/>
      <c r="B360" s="168"/>
      <c r="C360" s="118"/>
      <c r="D360" s="120"/>
      <c r="E360" s="225"/>
      <c r="F360" s="118"/>
      <c r="G360" s="119"/>
      <c r="H360" s="118"/>
      <c r="I360" s="118"/>
      <c r="J360" s="118"/>
      <c r="K360" s="118"/>
      <c r="L360" s="118"/>
      <c r="M360" s="118"/>
      <c r="N360" s="118"/>
      <c r="O360" s="118"/>
      <c r="P360" s="213"/>
      <c r="Q360" s="121"/>
      <c r="R360" s="121"/>
      <c r="S360" s="369"/>
      <c r="T360" s="118"/>
      <c r="U360" s="377"/>
    </row>
    <row r="361" spans="1:21" s="111" customFormat="1">
      <c r="A361" s="118"/>
      <c r="B361" s="168"/>
      <c r="C361" s="118"/>
      <c r="D361" s="120"/>
      <c r="E361" s="225"/>
      <c r="F361" s="118"/>
      <c r="G361" s="119"/>
      <c r="H361" s="118"/>
      <c r="I361" s="118"/>
      <c r="J361" s="118"/>
      <c r="K361" s="118"/>
      <c r="L361" s="118"/>
      <c r="M361" s="118"/>
      <c r="N361" s="118"/>
      <c r="O361" s="118"/>
      <c r="P361" s="213"/>
      <c r="Q361" s="121"/>
      <c r="R361" s="121"/>
      <c r="S361" s="369"/>
      <c r="T361" s="118"/>
      <c r="U361" s="377"/>
    </row>
    <row r="362" spans="1:21" s="111" customFormat="1">
      <c r="A362" s="118"/>
      <c r="B362" s="168"/>
      <c r="C362" s="118"/>
      <c r="D362" s="120"/>
      <c r="E362" s="225"/>
      <c r="F362" s="118"/>
      <c r="G362" s="119"/>
      <c r="H362" s="118"/>
      <c r="I362" s="118"/>
      <c r="J362" s="118"/>
      <c r="K362" s="118"/>
      <c r="L362" s="118"/>
      <c r="M362" s="118"/>
      <c r="N362" s="118"/>
      <c r="O362" s="118"/>
      <c r="P362" s="213"/>
      <c r="Q362" s="121"/>
      <c r="R362" s="121"/>
      <c r="S362" s="369"/>
      <c r="T362" s="118"/>
      <c r="U362" s="377"/>
    </row>
    <row r="363" spans="1:21" s="111" customFormat="1">
      <c r="A363" s="118"/>
      <c r="B363" s="168"/>
      <c r="C363" s="118"/>
      <c r="D363" s="120"/>
      <c r="E363" s="225"/>
      <c r="F363" s="118"/>
      <c r="G363" s="119"/>
      <c r="H363" s="118"/>
      <c r="I363" s="118"/>
      <c r="J363" s="118"/>
      <c r="K363" s="118"/>
      <c r="L363" s="118"/>
      <c r="M363" s="118"/>
      <c r="N363" s="118"/>
      <c r="O363" s="118"/>
      <c r="P363" s="213"/>
      <c r="Q363" s="121"/>
      <c r="R363" s="121"/>
      <c r="S363" s="369"/>
      <c r="T363" s="118"/>
      <c r="U363" s="377"/>
    </row>
    <row r="364" spans="1:21" s="111" customFormat="1">
      <c r="A364" s="118"/>
      <c r="B364" s="168"/>
      <c r="C364" s="118"/>
      <c r="D364" s="120"/>
      <c r="E364" s="225"/>
      <c r="F364" s="118"/>
      <c r="G364" s="119"/>
      <c r="H364" s="118"/>
      <c r="I364" s="118"/>
      <c r="J364" s="118"/>
      <c r="K364" s="118"/>
      <c r="L364" s="118"/>
      <c r="M364" s="118"/>
      <c r="N364" s="118"/>
      <c r="O364" s="118"/>
      <c r="P364" s="213"/>
      <c r="Q364" s="121"/>
      <c r="R364" s="121"/>
      <c r="S364" s="369"/>
      <c r="T364" s="118"/>
      <c r="U364" s="377"/>
    </row>
    <row r="365" spans="1:21" s="111" customFormat="1">
      <c r="A365" s="118"/>
      <c r="B365" s="168"/>
      <c r="C365" s="118"/>
      <c r="D365" s="120"/>
      <c r="E365" s="225"/>
      <c r="F365" s="118"/>
      <c r="G365" s="119"/>
      <c r="H365" s="118"/>
      <c r="I365" s="118"/>
      <c r="J365" s="118"/>
      <c r="K365" s="118"/>
      <c r="L365" s="118"/>
      <c r="M365" s="118"/>
      <c r="N365" s="118"/>
      <c r="O365" s="118"/>
      <c r="P365" s="213"/>
      <c r="Q365" s="121"/>
      <c r="R365" s="121"/>
      <c r="S365" s="369"/>
      <c r="T365" s="118"/>
      <c r="U365" s="377"/>
    </row>
    <row r="366" spans="1:21" s="111" customFormat="1">
      <c r="A366" s="118"/>
      <c r="B366" s="168"/>
      <c r="C366" s="118"/>
      <c r="D366" s="120"/>
      <c r="E366" s="225"/>
      <c r="F366" s="118"/>
      <c r="G366" s="119"/>
      <c r="H366" s="118"/>
      <c r="I366" s="118"/>
      <c r="J366" s="118"/>
      <c r="K366" s="118"/>
      <c r="L366" s="118"/>
      <c r="M366" s="118"/>
      <c r="N366" s="118"/>
      <c r="O366" s="118"/>
      <c r="P366" s="213"/>
      <c r="Q366" s="121"/>
      <c r="R366" s="121"/>
      <c r="S366" s="369"/>
      <c r="T366" s="118"/>
      <c r="U366" s="377"/>
    </row>
    <row r="367" spans="1:21" s="111" customFormat="1">
      <c r="A367" s="118"/>
      <c r="B367" s="168"/>
      <c r="C367" s="118"/>
      <c r="D367" s="120"/>
      <c r="E367" s="225"/>
      <c r="F367" s="118"/>
      <c r="G367" s="119"/>
      <c r="H367" s="118"/>
      <c r="I367" s="118"/>
      <c r="J367" s="118"/>
      <c r="K367" s="118"/>
      <c r="L367" s="118"/>
      <c r="M367" s="118"/>
      <c r="N367" s="118"/>
      <c r="O367" s="118"/>
      <c r="P367" s="213"/>
      <c r="Q367" s="121"/>
      <c r="R367" s="121"/>
      <c r="S367" s="369"/>
      <c r="T367" s="118"/>
      <c r="U367" s="377"/>
    </row>
    <row r="368" spans="1:21" s="111" customFormat="1">
      <c r="A368" s="118"/>
      <c r="B368" s="168"/>
      <c r="C368" s="118"/>
      <c r="D368" s="120"/>
      <c r="E368" s="225"/>
      <c r="F368" s="118"/>
      <c r="G368" s="119"/>
      <c r="H368" s="118"/>
      <c r="I368" s="118"/>
      <c r="J368" s="118"/>
      <c r="K368" s="118"/>
      <c r="L368" s="118"/>
      <c r="M368" s="118"/>
      <c r="N368" s="118"/>
      <c r="O368" s="118"/>
      <c r="P368" s="213"/>
      <c r="Q368" s="121"/>
      <c r="R368" s="121"/>
      <c r="S368" s="369"/>
      <c r="T368" s="118"/>
      <c r="U368" s="377"/>
    </row>
    <row r="369" spans="1:21" s="111" customFormat="1">
      <c r="A369" s="118"/>
      <c r="B369" s="168"/>
      <c r="C369" s="118"/>
      <c r="D369" s="120"/>
      <c r="E369" s="225"/>
      <c r="F369" s="118"/>
      <c r="G369" s="119"/>
      <c r="H369" s="118"/>
      <c r="I369" s="118"/>
      <c r="J369" s="118"/>
      <c r="K369" s="118"/>
      <c r="L369" s="118"/>
      <c r="M369" s="118"/>
      <c r="N369" s="118"/>
      <c r="O369" s="118"/>
      <c r="P369" s="213"/>
      <c r="Q369" s="121"/>
      <c r="R369" s="121"/>
      <c r="S369" s="369"/>
      <c r="T369" s="118"/>
      <c r="U369" s="377"/>
    </row>
    <row r="370" spans="1:21" s="111" customFormat="1">
      <c r="A370" s="118"/>
      <c r="B370" s="168"/>
      <c r="C370" s="118"/>
      <c r="D370" s="120"/>
      <c r="E370" s="225"/>
      <c r="F370" s="118"/>
      <c r="G370" s="119"/>
      <c r="H370" s="118"/>
      <c r="I370" s="118"/>
      <c r="J370" s="118"/>
      <c r="K370" s="118"/>
      <c r="L370" s="118"/>
      <c r="M370" s="118"/>
      <c r="N370" s="118"/>
      <c r="O370" s="118"/>
      <c r="P370" s="213"/>
      <c r="Q370" s="121"/>
      <c r="R370" s="121"/>
      <c r="S370" s="369"/>
      <c r="T370" s="118"/>
      <c r="U370" s="377"/>
    </row>
    <row r="371" spans="1:21" s="111" customFormat="1">
      <c r="A371" s="118"/>
      <c r="B371" s="168"/>
      <c r="C371" s="118"/>
      <c r="D371" s="120"/>
      <c r="E371" s="225"/>
      <c r="F371" s="118"/>
      <c r="G371" s="119"/>
      <c r="H371" s="118"/>
      <c r="I371" s="118"/>
      <c r="J371" s="118"/>
      <c r="K371" s="118"/>
      <c r="L371" s="118"/>
      <c r="M371" s="118"/>
      <c r="N371" s="118"/>
      <c r="O371" s="118"/>
      <c r="P371" s="213"/>
      <c r="Q371" s="121"/>
      <c r="R371" s="121"/>
      <c r="S371" s="369"/>
      <c r="T371" s="118"/>
      <c r="U371" s="377"/>
    </row>
    <row r="372" spans="1:21" s="111" customFormat="1">
      <c r="A372" s="118"/>
      <c r="B372" s="168"/>
      <c r="C372" s="118"/>
      <c r="D372" s="120"/>
      <c r="E372" s="225"/>
      <c r="F372" s="118"/>
      <c r="G372" s="119"/>
      <c r="H372" s="118"/>
      <c r="I372" s="118"/>
      <c r="J372" s="118"/>
      <c r="K372" s="118"/>
      <c r="L372" s="118"/>
      <c r="M372" s="118"/>
      <c r="N372" s="118"/>
      <c r="O372" s="118"/>
      <c r="P372" s="213"/>
      <c r="Q372" s="121"/>
      <c r="R372" s="121"/>
      <c r="S372" s="369"/>
      <c r="T372" s="118"/>
      <c r="U372" s="377"/>
    </row>
    <row r="373" spans="1:21" s="111" customFormat="1">
      <c r="A373" s="118"/>
      <c r="B373" s="168"/>
      <c r="C373" s="118"/>
      <c r="D373" s="120"/>
      <c r="E373" s="225"/>
      <c r="F373" s="118"/>
      <c r="G373" s="119"/>
      <c r="H373" s="118"/>
      <c r="I373" s="118"/>
      <c r="J373" s="118"/>
      <c r="K373" s="118"/>
      <c r="L373" s="118"/>
      <c r="M373" s="118"/>
      <c r="N373" s="118"/>
      <c r="O373" s="118"/>
      <c r="P373" s="213"/>
      <c r="Q373" s="121"/>
      <c r="R373" s="121"/>
      <c r="S373" s="369"/>
      <c r="T373" s="118"/>
      <c r="U373" s="377"/>
    </row>
    <row r="374" spans="1:21" s="111" customFormat="1">
      <c r="A374" s="118"/>
      <c r="B374" s="168"/>
      <c r="C374" s="118"/>
      <c r="D374" s="120"/>
      <c r="E374" s="225"/>
      <c r="F374" s="118"/>
      <c r="G374" s="119"/>
      <c r="H374" s="118"/>
      <c r="I374" s="118"/>
      <c r="J374" s="118"/>
      <c r="K374" s="118"/>
      <c r="L374" s="118"/>
      <c r="M374" s="118"/>
      <c r="N374" s="118"/>
      <c r="O374" s="118"/>
      <c r="P374" s="213"/>
      <c r="Q374" s="121"/>
      <c r="R374" s="121"/>
      <c r="S374" s="369"/>
      <c r="T374" s="118"/>
      <c r="U374" s="377"/>
    </row>
    <row r="375" spans="1:21" s="111" customFormat="1">
      <c r="A375" s="118"/>
      <c r="B375" s="168"/>
      <c r="C375" s="118"/>
      <c r="D375" s="120"/>
      <c r="E375" s="225"/>
      <c r="F375" s="118"/>
      <c r="G375" s="119"/>
      <c r="H375" s="118"/>
      <c r="I375" s="118"/>
      <c r="J375" s="118"/>
      <c r="K375" s="118"/>
      <c r="L375" s="118"/>
      <c r="M375" s="118"/>
      <c r="N375" s="118"/>
      <c r="O375" s="118"/>
      <c r="P375" s="213"/>
      <c r="Q375" s="121"/>
      <c r="R375" s="121"/>
      <c r="S375" s="369"/>
      <c r="T375" s="118"/>
      <c r="U375" s="377"/>
    </row>
    <row r="376" spans="1:21" s="111" customFormat="1">
      <c r="A376" s="118"/>
      <c r="B376" s="168"/>
      <c r="C376" s="118"/>
      <c r="D376" s="120"/>
      <c r="E376" s="225"/>
      <c r="F376" s="118"/>
      <c r="G376" s="119"/>
      <c r="H376" s="118"/>
      <c r="I376" s="118"/>
      <c r="J376" s="118"/>
      <c r="K376" s="118"/>
      <c r="L376" s="118"/>
      <c r="M376" s="118"/>
      <c r="N376" s="118"/>
      <c r="O376" s="118"/>
      <c r="P376" s="213"/>
      <c r="Q376" s="121"/>
      <c r="R376" s="121"/>
      <c r="S376" s="369"/>
      <c r="T376" s="118"/>
      <c r="U376" s="377"/>
    </row>
    <row r="377" spans="1:21" s="111" customFormat="1">
      <c r="A377" s="118"/>
      <c r="B377" s="168"/>
      <c r="C377" s="118"/>
      <c r="D377" s="120"/>
      <c r="E377" s="225"/>
      <c r="F377" s="118"/>
      <c r="G377" s="119"/>
      <c r="H377" s="118"/>
      <c r="I377" s="118"/>
      <c r="J377" s="118"/>
      <c r="K377" s="118"/>
      <c r="L377" s="118"/>
      <c r="M377" s="118"/>
      <c r="N377" s="118"/>
      <c r="O377" s="118"/>
      <c r="P377" s="213"/>
      <c r="Q377" s="121"/>
      <c r="R377" s="121"/>
      <c r="S377" s="369"/>
      <c r="T377" s="118"/>
      <c r="U377" s="377"/>
    </row>
    <row r="378" spans="1:21" s="111" customFormat="1">
      <c r="A378" s="118"/>
      <c r="B378" s="168"/>
      <c r="C378" s="118"/>
      <c r="D378" s="120"/>
      <c r="E378" s="225"/>
      <c r="F378" s="118"/>
      <c r="G378" s="119"/>
      <c r="H378" s="118"/>
      <c r="I378" s="118"/>
      <c r="J378" s="118"/>
      <c r="K378" s="118"/>
      <c r="L378" s="118"/>
      <c r="M378" s="118"/>
      <c r="N378" s="118"/>
      <c r="O378" s="118"/>
      <c r="P378" s="213"/>
      <c r="Q378" s="121"/>
      <c r="R378" s="121"/>
      <c r="S378" s="369"/>
      <c r="T378" s="118"/>
      <c r="U378" s="377"/>
    </row>
    <row r="379" spans="1:21" s="111" customFormat="1">
      <c r="A379" s="118"/>
      <c r="B379" s="168"/>
      <c r="C379" s="118"/>
      <c r="D379" s="120"/>
      <c r="E379" s="225"/>
      <c r="F379" s="118"/>
      <c r="G379" s="119"/>
      <c r="H379" s="118"/>
      <c r="I379" s="118"/>
      <c r="J379" s="118"/>
      <c r="K379" s="118"/>
      <c r="L379" s="118"/>
      <c r="M379" s="118"/>
      <c r="N379" s="118"/>
      <c r="O379" s="118"/>
      <c r="P379" s="213"/>
      <c r="Q379" s="121"/>
      <c r="R379" s="121"/>
      <c r="S379" s="369"/>
      <c r="T379" s="118"/>
      <c r="U379" s="377"/>
    </row>
    <row r="380" spans="1:21" s="111" customFormat="1">
      <c r="A380" s="118"/>
      <c r="B380" s="168"/>
      <c r="C380" s="118"/>
      <c r="D380" s="120"/>
      <c r="E380" s="225"/>
      <c r="F380" s="118"/>
      <c r="G380" s="119"/>
      <c r="H380" s="118"/>
      <c r="I380" s="118"/>
      <c r="J380" s="118"/>
      <c r="K380" s="118"/>
      <c r="L380" s="118"/>
      <c r="M380" s="118"/>
      <c r="N380" s="118"/>
      <c r="O380" s="118"/>
      <c r="P380" s="213"/>
      <c r="Q380" s="121"/>
      <c r="R380" s="121"/>
      <c r="S380" s="369"/>
      <c r="T380" s="118"/>
      <c r="U380" s="377"/>
    </row>
    <row r="381" spans="1:21" s="111" customFormat="1">
      <c r="A381" s="118"/>
      <c r="B381" s="168"/>
      <c r="C381" s="118"/>
      <c r="D381" s="120"/>
      <c r="E381" s="225"/>
      <c r="F381" s="118"/>
      <c r="G381" s="119"/>
      <c r="H381" s="118"/>
      <c r="I381" s="118"/>
      <c r="J381" s="118"/>
      <c r="K381" s="118"/>
      <c r="L381" s="118"/>
      <c r="M381" s="118"/>
      <c r="N381" s="118"/>
      <c r="O381" s="118"/>
      <c r="P381" s="213"/>
      <c r="Q381" s="121"/>
      <c r="R381" s="121"/>
      <c r="S381" s="369"/>
      <c r="T381" s="118"/>
      <c r="U381" s="377"/>
    </row>
    <row r="382" spans="1:21" s="111" customFormat="1">
      <c r="A382" s="118"/>
      <c r="B382" s="168"/>
      <c r="C382" s="118"/>
      <c r="D382" s="120"/>
      <c r="E382" s="225"/>
      <c r="F382" s="118"/>
      <c r="G382" s="119"/>
      <c r="H382" s="118"/>
      <c r="I382" s="118"/>
      <c r="J382" s="118"/>
      <c r="K382" s="118"/>
      <c r="L382" s="118"/>
      <c r="M382" s="118"/>
      <c r="N382" s="118"/>
      <c r="O382" s="118"/>
      <c r="P382" s="213"/>
      <c r="Q382" s="121"/>
      <c r="R382" s="121"/>
      <c r="S382" s="369"/>
      <c r="T382" s="118"/>
      <c r="U382" s="377"/>
    </row>
    <row r="383" spans="1:21" s="111" customFormat="1">
      <c r="A383" s="118"/>
      <c r="B383" s="168"/>
      <c r="C383" s="118"/>
      <c r="D383" s="120"/>
      <c r="E383" s="225"/>
      <c r="F383" s="118"/>
      <c r="G383" s="119"/>
      <c r="H383" s="118"/>
      <c r="I383" s="118"/>
      <c r="J383" s="118"/>
      <c r="K383" s="118"/>
      <c r="L383" s="118"/>
      <c r="M383" s="118"/>
      <c r="N383" s="118"/>
      <c r="O383" s="118"/>
      <c r="P383" s="213"/>
      <c r="Q383" s="121"/>
      <c r="R383" s="121"/>
      <c r="S383" s="369"/>
      <c r="T383" s="118"/>
      <c r="U383" s="377"/>
    </row>
    <row r="384" spans="1:21" s="111" customFormat="1">
      <c r="A384" s="118"/>
      <c r="B384" s="168"/>
      <c r="C384" s="118"/>
      <c r="D384" s="120"/>
      <c r="E384" s="225"/>
      <c r="F384" s="118"/>
      <c r="G384" s="119"/>
      <c r="H384" s="118"/>
      <c r="I384" s="118"/>
      <c r="J384" s="118"/>
      <c r="K384" s="118"/>
      <c r="L384" s="118"/>
      <c r="M384" s="118"/>
      <c r="N384" s="118"/>
      <c r="O384" s="118"/>
      <c r="P384" s="213"/>
      <c r="Q384" s="121"/>
      <c r="R384" s="121"/>
      <c r="S384" s="369"/>
      <c r="T384" s="118"/>
      <c r="U384" s="377"/>
    </row>
    <row r="385" spans="1:21" s="111" customFormat="1">
      <c r="A385" s="118"/>
      <c r="B385" s="168"/>
      <c r="C385" s="118"/>
      <c r="D385" s="120"/>
      <c r="E385" s="120"/>
      <c r="F385" s="118"/>
      <c r="G385" s="119"/>
      <c r="H385" s="118"/>
      <c r="I385" s="118"/>
      <c r="J385" s="118"/>
      <c r="K385" s="118"/>
      <c r="L385" s="118"/>
      <c r="M385" s="118"/>
      <c r="N385" s="118"/>
      <c r="O385" s="118"/>
      <c r="P385" s="213"/>
      <c r="Q385" s="121"/>
      <c r="R385" s="121"/>
      <c r="S385" s="369"/>
      <c r="T385" s="118"/>
      <c r="U385" s="377"/>
    </row>
    <row r="386" spans="1:21" s="111" customFormat="1">
      <c r="A386" s="118"/>
      <c r="B386" s="168"/>
      <c r="C386" s="118"/>
      <c r="D386" s="120"/>
      <c r="E386" s="120"/>
      <c r="F386" s="118"/>
      <c r="G386" s="119"/>
      <c r="H386" s="118"/>
      <c r="I386" s="118"/>
      <c r="J386" s="118"/>
      <c r="K386" s="118"/>
      <c r="L386" s="118"/>
      <c r="M386" s="118"/>
      <c r="N386" s="118"/>
      <c r="O386" s="118"/>
      <c r="P386" s="213"/>
      <c r="Q386" s="121"/>
      <c r="R386" s="121"/>
      <c r="S386" s="369"/>
      <c r="T386" s="118"/>
      <c r="U386" s="377"/>
    </row>
    <row r="387" spans="1:21" s="111" customFormat="1">
      <c r="A387" s="118"/>
      <c r="B387" s="168"/>
      <c r="C387" s="118"/>
      <c r="D387" s="120"/>
      <c r="E387" s="120"/>
      <c r="F387" s="118"/>
      <c r="G387" s="119"/>
      <c r="H387" s="118"/>
      <c r="I387" s="118"/>
      <c r="J387" s="118"/>
      <c r="K387" s="118"/>
      <c r="L387" s="118"/>
      <c r="M387" s="118"/>
      <c r="N387" s="118"/>
      <c r="O387" s="118"/>
      <c r="P387" s="213"/>
      <c r="Q387" s="121"/>
      <c r="R387" s="121"/>
      <c r="S387" s="369"/>
      <c r="T387" s="118"/>
      <c r="U387" s="377"/>
    </row>
    <row r="388" spans="1:21" s="111" customFormat="1">
      <c r="A388" s="118"/>
      <c r="B388" s="168"/>
      <c r="C388" s="118"/>
      <c r="D388" s="120"/>
      <c r="E388" s="120"/>
      <c r="F388" s="118"/>
      <c r="G388" s="119"/>
      <c r="H388" s="118"/>
      <c r="I388" s="118"/>
      <c r="J388" s="118"/>
      <c r="K388" s="118"/>
      <c r="L388" s="118"/>
      <c r="M388" s="118"/>
      <c r="N388" s="118"/>
      <c r="O388" s="118"/>
      <c r="P388" s="213"/>
      <c r="Q388" s="121"/>
      <c r="R388" s="121"/>
      <c r="S388" s="369"/>
      <c r="T388" s="118"/>
      <c r="U388" s="377"/>
    </row>
    <row r="389" spans="1:21" s="111" customFormat="1">
      <c r="A389" s="118"/>
      <c r="B389" s="168"/>
      <c r="C389" s="118"/>
      <c r="D389" s="120"/>
      <c r="E389" s="120"/>
      <c r="F389" s="118"/>
      <c r="G389" s="119"/>
      <c r="H389" s="118"/>
      <c r="I389" s="118"/>
      <c r="J389" s="118"/>
      <c r="K389" s="118"/>
      <c r="L389" s="118"/>
      <c r="M389" s="118"/>
      <c r="N389" s="118"/>
      <c r="O389" s="118"/>
      <c r="P389" s="213"/>
      <c r="Q389" s="121"/>
      <c r="R389" s="121"/>
      <c r="S389" s="369"/>
      <c r="T389" s="118"/>
      <c r="U389" s="377"/>
    </row>
    <row r="390" spans="1:21" s="111" customFormat="1">
      <c r="A390" s="118"/>
      <c r="B390" s="168"/>
      <c r="C390" s="118"/>
      <c r="D390" s="120"/>
      <c r="E390" s="120"/>
      <c r="F390" s="118"/>
      <c r="G390" s="119"/>
      <c r="H390" s="118"/>
      <c r="I390" s="118"/>
      <c r="J390" s="118"/>
      <c r="K390" s="118"/>
      <c r="L390" s="118"/>
      <c r="M390" s="118"/>
      <c r="N390" s="118"/>
      <c r="O390" s="118"/>
      <c r="P390" s="213"/>
      <c r="Q390" s="121"/>
      <c r="R390" s="121"/>
      <c r="S390" s="369"/>
      <c r="T390" s="118"/>
      <c r="U390" s="377"/>
    </row>
    <row r="391" spans="1:21" s="111" customFormat="1">
      <c r="A391" s="118"/>
      <c r="B391" s="168"/>
      <c r="C391" s="118"/>
      <c r="D391" s="120"/>
      <c r="E391" s="120"/>
      <c r="F391" s="118"/>
      <c r="G391" s="119"/>
      <c r="H391" s="118"/>
      <c r="I391" s="118"/>
      <c r="J391" s="118"/>
      <c r="K391" s="118"/>
      <c r="L391" s="118"/>
      <c r="M391" s="118"/>
      <c r="N391" s="118"/>
      <c r="O391" s="118"/>
      <c r="P391" s="213"/>
      <c r="Q391" s="121"/>
      <c r="R391" s="121"/>
      <c r="S391" s="369"/>
      <c r="T391" s="118"/>
      <c r="U391" s="377"/>
    </row>
    <row r="392" spans="1:21" s="111" customFormat="1">
      <c r="A392" s="118"/>
      <c r="B392" s="168"/>
      <c r="C392" s="118"/>
      <c r="D392" s="120"/>
      <c r="E392" s="120"/>
      <c r="F392" s="118"/>
      <c r="G392" s="119"/>
      <c r="H392" s="118"/>
      <c r="I392" s="118"/>
      <c r="J392" s="118"/>
      <c r="K392" s="118"/>
      <c r="L392" s="118"/>
      <c r="M392" s="118"/>
      <c r="N392" s="118"/>
      <c r="O392" s="118"/>
      <c r="P392" s="213"/>
      <c r="Q392" s="121"/>
      <c r="R392" s="121"/>
      <c r="S392" s="369"/>
      <c r="T392" s="118"/>
      <c r="U392" s="377"/>
    </row>
    <row r="393" spans="1:21" s="111" customFormat="1">
      <c r="A393" s="118"/>
      <c r="B393" s="168"/>
      <c r="C393" s="118"/>
      <c r="D393" s="120"/>
      <c r="E393" s="120"/>
      <c r="F393" s="118"/>
      <c r="G393" s="119"/>
      <c r="H393" s="118"/>
      <c r="I393" s="118"/>
      <c r="J393" s="118"/>
      <c r="K393" s="118"/>
      <c r="L393" s="118"/>
      <c r="M393" s="118"/>
      <c r="N393" s="118"/>
      <c r="O393" s="118"/>
      <c r="P393" s="213"/>
      <c r="Q393" s="121"/>
      <c r="R393" s="121"/>
      <c r="S393" s="369"/>
      <c r="T393" s="118"/>
      <c r="U393" s="377"/>
    </row>
    <row r="394" spans="1:21" s="111" customFormat="1">
      <c r="A394" s="118"/>
      <c r="B394" s="168"/>
      <c r="C394" s="118"/>
      <c r="D394" s="120"/>
      <c r="E394" s="120"/>
      <c r="F394" s="118"/>
      <c r="G394" s="119"/>
      <c r="H394" s="118"/>
      <c r="I394" s="118"/>
      <c r="J394" s="118"/>
      <c r="K394" s="118"/>
      <c r="L394" s="118"/>
      <c r="M394" s="118"/>
      <c r="N394" s="118"/>
      <c r="O394" s="118"/>
      <c r="P394" s="213"/>
      <c r="Q394" s="121"/>
      <c r="R394" s="121"/>
      <c r="S394" s="369"/>
      <c r="T394" s="118"/>
      <c r="U394" s="377"/>
    </row>
    <row r="395" spans="1:21" s="111" customFormat="1">
      <c r="A395" s="118"/>
      <c r="B395" s="168"/>
      <c r="C395" s="118"/>
      <c r="D395" s="120"/>
      <c r="E395" s="120"/>
      <c r="F395" s="118"/>
      <c r="G395" s="119"/>
      <c r="H395" s="118"/>
      <c r="I395" s="118"/>
      <c r="J395" s="118"/>
      <c r="K395" s="118"/>
      <c r="L395" s="118"/>
      <c r="M395" s="118"/>
      <c r="N395" s="118"/>
      <c r="O395" s="118"/>
      <c r="P395" s="213"/>
      <c r="Q395" s="121"/>
      <c r="R395" s="121"/>
      <c r="S395" s="369"/>
      <c r="T395" s="118"/>
      <c r="U395" s="377"/>
    </row>
    <row r="396" spans="1:21" s="111" customFormat="1">
      <c r="A396" s="118"/>
      <c r="B396" s="168"/>
      <c r="C396" s="118"/>
      <c r="D396" s="120"/>
      <c r="E396" s="120"/>
      <c r="F396" s="118"/>
      <c r="G396" s="119"/>
      <c r="H396" s="118"/>
      <c r="I396" s="118"/>
      <c r="J396" s="118"/>
      <c r="K396" s="118"/>
      <c r="L396" s="118"/>
      <c r="M396" s="118"/>
      <c r="N396" s="118"/>
      <c r="O396" s="118"/>
      <c r="P396" s="213"/>
      <c r="Q396" s="121"/>
      <c r="R396" s="121"/>
      <c r="S396" s="369"/>
      <c r="T396" s="118"/>
      <c r="U396" s="377"/>
    </row>
    <row r="397" spans="1:21" s="111" customFormat="1">
      <c r="A397" s="118"/>
      <c r="B397" s="168"/>
      <c r="C397" s="118"/>
      <c r="D397" s="120"/>
      <c r="E397" s="120"/>
      <c r="F397" s="118"/>
      <c r="G397" s="119"/>
      <c r="H397" s="118"/>
      <c r="I397" s="118"/>
      <c r="J397" s="118"/>
      <c r="K397" s="118"/>
      <c r="L397" s="118"/>
      <c r="M397" s="118"/>
      <c r="N397" s="118"/>
      <c r="O397" s="118"/>
      <c r="P397" s="213"/>
      <c r="Q397" s="121"/>
      <c r="R397" s="121"/>
      <c r="S397" s="369"/>
      <c r="T397" s="118"/>
      <c r="U397" s="377"/>
    </row>
    <row r="398" spans="1:21" s="111" customFormat="1">
      <c r="A398" s="118"/>
      <c r="B398" s="168"/>
      <c r="C398" s="118"/>
      <c r="D398" s="120"/>
      <c r="E398" s="120"/>
      <c r="F398" s="118"/>
      <c r="G398" s="119"/>
      <c r="H398" s="118"/>
      <c r="I398" s="118"/>
      <c r="J398" s="118"/>
      <c r="K398" s="118"/>
      <c r="L398" s="118"/>
      <c r="M398" s="118"/>
      <c r="N398" s="118"/>
      <c r="O398" s="118"/>
      <c r="P398" s="213"/>
      <c r="Q398" s="121"/>
      <c r="R398" s="121"/>
      <c r="S398" s="369"/>
      <c r="T398" s="118"/>
      <c r="U398" s="377"/>
    </row>
    <row r="399" spans="1:21" s="111" customFormat="1">
      <c r="A399" s="118"/>
      <c r="B399" s="168"/>
      <c r="C399" s="118"/>
      <c r="D399" s="120"/>
      <c r="E399" s="120"/>
      <c r="F399" s="118"/>
      <c r="G399" s="119"/>
      <c r="H399" s="118"/>
      <c r="I399" s="118"/>
      <c r="J399" s="118"/>
      <c r="K399" s="118"/>
      <c r="L399" s="118"/>
      <c r="M399" s="118"/>
      <c r="N399" s="118"/>
      <c r="O399" s="118"/>
      <c r="P399" s="213"/>
      <c r="Q399" s="121"/>
      <c r="R399" s="121"/>
      <c r="S399" s="369"/>
      <c r="T399" s="118"/>
      <c r="U399" s="377"/>
    </row>
    <row r="400" spans="1:21" s="111" customFormat="1">
      <c r="A400" s="118"/>
      <c r="B400" s="168"/>
      <c r="C400" s="118"/>
      <c r="D400" s="120"/>
      <c r="E400" s="120"/>
      <c r="F400" s="118"/>
      <c r="G400" s="119"/>
      <c r="H400" s="118"/>
      <c r="I400" s="118"/>
      <c r="J400" s="118"/>
      <c r="K400" s="118"/>
      <c r="L400" s="118"/>
      <c r="M400" s="118"/>
      <c r="N400" s="118"/>
      <c r="O400" s="118"/>
      <c r="P400" s="213"/>
      <c r="Q400" s="121"/>
      <c r="R400" s="121"/>
      <c r="S400" s="369"/>
      <c r="T400" s="118"/>
      <c r="U400" s="377"/>
    </row>
    <row r="401" spans="1:21" s="111" customFormat="1">
      <c r="A401" s="118"/>
      <c r="B401" s="168"/>
      <c r="C401" s="118"/>
      <c r="D401" s="120"/>
      <c r="E401" s="120"/>
      <c r="F401" s="118"/>
      <c r="G401" s="119"/>
      <c r="H401" s="118"/>
      <c r="I401" s="118"/>
      <c r="J401" s="118"/>
      <c r="K401" s="118"/>
      <c r="L401" s="118"/>
      <c r="M401" s="118"/>
      <c r="N401" s="118"/>
      <c r="O401" s="118"/>
      <c r="P401" s="213"/>
      <c r="Q401" s="121"/>
      <c r="R401" s="121"/>
      <c r="S401" s="369"/>
      <c r="T401" s="118"/>
      <c r="U401" s="377"/>
    </row>
    <row r="402" spans="1:21" s="111" customFormat="1">
      <c r="A402" s="118"/>
      <c r="B402" s="168"/>
      <c r="C402" s="118"/>
      <c r="D402" s="120"/>
      <c r="E402" s="120"/>
      <c r="F402" s="118"/>
      <c r="G402" s="119"/>
      <c r="H402" s="118"/>
      <c r="I402" s="118"/>
      <c r="J402" s="118"/>
      <c r="K402" s="118"/>
      <c r="L402" s="118"/>
      <c r="M402" s="118"/>
      <c r="N402" s="118"/>
      <c r="O402" s="118"/>
      <c r="P402" s="213"/>
      <c r="Q402" s="121"/>
      <c r="R402" s="121"/>
      <c r="S402" s="369"/>
      <c r="T402" s="118"/>
      <c r="U402" s="377"/>
    </row>
    <row r="403" spans="1:21" s="111" customFormat="1">
      <c r="A403" s="118"/>
      <c r="B403" s="168"/>
      <c r="C403" s="118"/>
      <c r="D403" s="120"/>
      <c r="E403" s="120"/>
      <c r="F403" s="118"/>
      <c r="G403" s="119"/>
      <c r="H403" s="118"/>
      <c r="I403" s="118"/>
      <c r="J403" s="118"/>
      <c r="K403" s="118"/>
      <c r="L403" s="118"/>
      <c r="M403" s="118"/>
      <c r="N403" s="118"/>
      <c r="O403" s="118"/>
      <c r="P403" s="213"/>
      <c r="Q403" s="121"/>
      <c r="R403" s="121"/>
      <c r="S403" s="369"/>
      <c r="T403" s="118"/>
      <c r="U403" s="377"/>
    </row>
    <row r="404" spans="1:21" s="111" customFormat="1">
      <c r="A404" s="118"/>
      <c r="B404" s="168"/>
      <c r="C404" s="118"/>
      <c r="D404" s="120"/>
      <c r="E404" s="120"/>
      <c r="F404" s="118"/>
      <c r="G404" s="119"/>
      <c r="H404" s="118"/>
      <c r="I404" s="118"/>
      <c r="J404" s="118"/>
      <c r="K404" s="118"/>
      <c r="L404" s="118"/>
      <c r="M404" s="118"/>
      <c r="N404" s="118"/>
      <c r="O404" s="118"/>
      <c r="P404" s="213"/>
      <c r="Q404" s="121"/>
      <c r="R404" s="121"/>
      <c r="S404" s="369"/>
      <c r="T404" s="118"/>
      <c r="U404" s="377"/>
    </row>
    <row r="405" spans="1:21" s="111" customFormat="1">
      <c r="A405" s="118"/>
      <c r="B405" s="168"/>
      <c r="C405" s="118"/>
      <c r="D405" s="120"/>
      <c r="E405" s="120"/>
      <c r="F405" s="118"/>
      <c r="G405" s="119"/>
      <c r="H405" s="118"/>
      <c r="I405" s="118"/>
      <c r="J405" s="118"/>
      <c r="K405" s="118"/>
      <c r="L405" s="118"/>
      <c r="M405" s="118"/>
      <c r="N405" s="118"/>
      <c r="O405" s="118"/>
      <c r="P405" s="213"/>
      <c r="Q405" s="121"/>
      <c r="R405" s="121"/>
      <c r="S405" s="369"/>
      <c r="T405" s="118"/>
      <c r="U405" s="377"/>
    </row>
    <row r="406" spans="1:21" s="111" customFormat="1">
      <c r="A406" s="118"/>
      <c r="B406" s="168"/>
      <c r="C406" s="118"/>
      <c r="D406" s="120"/>
      <c r="E406" s="120"/>
      <c r="F406" s="118"/>
      <c r="G406" s="119"/>
      <c r="H406" s="118"/>
      <c r="I406" s="118"/>
      <c r="J406" s="118"/>
      <c r="K406" s="118"/>
      <c r="L406" s="118"/>
      <c r="M406" s="118"/>
      <c r="N406" s="118"/>
      <c r="O406" s="118"/>
      <c r="P406" s="213"/>
      <c r="Q406" s="121"/>
      <c r="R406" s="121"/>
      <c r="S406" s="369"/>
      <c r="T406" s="118"/>
      <c r="U406" s="377"/>
    </row>
    <row r="407" spans="1:21" s="111" customFormat="1">
      <c r="A407" s="118"/>
      <c r="B407" s="168"/>
      <c r="C407" s="118"/>
      <c r="D407" s="120"/>
      <c r="E407" s="120"/>
      <c r="F407" s="118"/>
      <c r="G407" s="119"/>
      <c r="H407" s="118"/>
      <c r="I407" s="118"/>
      <c r="J407" s="118"/>
      <c r="K407" s="118"/>
      <c r="L407" s="118"/>
      <c r="M407" s="118"/>
      <c r="N407" s="118"/>
      <c r="O407" s="118"/>
      <c r="P407" s="213"/>
      <c r="Q407" s="121"/>
      <c r="R407" s="121"/>
      <c r="S407" s="369"/>
      <c r="T407" s="118"/>
      <c r="U407" s="377"/>
    </row>
    <row r="408" spans="1:21" s="111" customFormat="1">
      <c r="A408" s="118"/>
      <c r="B408" s="168"/>
      <c r="C408" s="118"/>
      <c r="D408" s="120"/>
      <c r="E408" s="120"/>
      <c r="F408" s="118"/>
      <c r="G408" s="119"/>
      <c r="H408" s="118"/>
      <c r="I408" s="118"/>
      <c r="J408" s="118"/>
      <c r="K408" s="118"/>
      <c r="L408" s="118"/>
      <c r="M408" s="118"/>
      <c r="N408" s="118"/>
      <c r="O408" s="118"/>
      <c r="P408" s="213"/>
      <c r="Q408" s="121"/>
      <c r="R408" s="121"/>
      <c r="S408" s="369"/>
      <c r="T408" s="118"/>
      <c r="U408" s="377"/>
    </row>
    <row r="409" spans="1:21" s="111" customFormat="1">
      <c r="A409" s="118"/>
      <c r="B409" s="168"/>
      <c r="C409" s="118"/>
      <c r="D409" s="120"/>
      <c r="E409" s="120"/>
      <c r="F409" s="118"/>
      <c r="G409" s="119"/>
      <c r="H409" s="118"/>
      <c r="I409" s="118"/>
      <c r="J409" s="118"/>
      <c r="K409" s="118"/>
      <c r="L409" s="118"/>
      <c r="M409" s="118"/>
      <c r="N409" s="118"/>
      <c r="O409" s="118"/>
      <c r="P409" s="213"/>
      <c r="Q409" s="121"/>
      <c r="R409" s="121"/>
      <c r="S409" s="369"/>
      <c r="T409" s="118"/>
      <c r="U409" s="377"/>
    </row>
    <row r="410" spans="1:21" s="111" customFormat="1">
      <c r="A410" s="118"/>
      <c r="B410" s="168"/>
      <c r="C410" s="118"/>
      <c r="D410" s="120"/>
      <c r="E410" s="120"/>
      <c r="F410" s="118"/>
      <c r="G410" s="119"/>
      <c r="H410" s="118"/>
      <c r="I410" s="118"/>
      <c r="J410" s="118"/>
      <c r="K410" s="118"/>
      <c r="L410" s="118"/>
      <c r="M410" s="118"/>
      <c r="N410" s="118"/>
      <c r="O410" s="118"/>
      <c r="P410" s="213"/>
      <c r="Q410" s="121"/>
      <c r="R410" s="121"/>
      <c r="S410" s="369"/>
      <c r="T410" s="118"/>
      <c r="U410" s="377"/>
    </row>
    <row r="411" spans="1:21" s="111" customFormat="1">
      <c r="A411" s="118"/>
      <c r="B411" s="168"/>
      <c r="C411" s="118"/>
      <c r="D411" s="120"/>
      <c r="E411" s="120"/>
      <c r="F411" s="118"/>
      <c r="G411" s="119"/>
      <c r="H411" s="118"/>
      <c r="I411" s="118"/>
      <c r="J411" s="118"/>
      <c r="K411" s="118"/>
      <c r="L411" s="118"/>
      <c r="M411" s="118"/>
      <c r="N411" s="118"/>
      <c r="O411" s="118"/>
      <c r="P411" s="213"/>
      <c r="Q411" s="121"/>
      <c r="R411" s="121"/>
      <c r="S411" s="369"/>
      <c r="T411" s="118"/>
      <c r="U411" s="377"/>
    </row>
    <row r="412" spans="1:21" s="111" customFormat="1">
      <c r="A412" s="118"/>
      <c r="B412" s="168"/>
      <c r="C412" s="118"/>
      <c r="D412" s="120"/>
      <c r="E412" s="120"/>
      <c r="F412" s="118"/>
      <c r="G412" s="119"/>
      <c r="H412" s="118"/>
      <c r="I412" s="118"/>
      <c r="J412" s="118"/>
      <c r="K412" s="118"/>
      <c r="L412" s="118"/>
      <c r="M412" s="118"/>
      <c r="N412" s="118"/>
      <c r="O412" s="118"/>
      <c r="P412" s="213"/>
      <c r="Q412" s="121"/>
      <c r="R412" s="121"/>
      <c r="S412" s="369"/>
      <c r="T412" s="118"/>
      <c r="U412" s="377"/>
    </row>
    <row r="413" spans="1:21" s="111" customFormat="1">
      <c r="A413" s="118"/>
      <c r="B413" s="168"/>
      <c r="C413" s="118"/>
      <c r="D413" s="120"/>
      <c r="E413" s="120"/>
      <c r="F413" s="118"/>
      <c r="G413" s="119"/>
      <c r="H413" s="118"/>
      <c r="I413" s="118"/>
      <c r="J413" s="118"/>
      <c r="K413" s="118"/>
      <c r="L413" s="118"/>
      <c r="M413" s="118"/>
      <c r="N413" s="118"/>
      <c r="O413" s="118"/>
      <c r="P413" s="213"/>
      <c r="Q413" s="121"/>
      <c r="R413" s="121"/>
      <c r="S413" s="369"/>
      <c r="T413" s="118"/>
      <c r="U413" s="377"/>
    </row>
    <row r="414" spans="1:21" s="111" customFormat="1">
      <c r="A414" s="118"/>
      <c r="B414" s="168"/>
      <c r="C414" s="118"/>
      <c r="D414" s="120"/>
      <c r="E414" s="120"/>
      <c r="F414" s="118"/>
      <c r="G414" s="119"/>
      <c r="H414" s="118"/>
      <c r="I414" s="118"/>
      <c r="J414" s="118"/>
      <c r="K414" s="118"/>
      <c r="L414" s="118"/>
      <c r="M414" s="118"/>
      <c r="N414" s="118"/>
      <c r="O414" s="118"/>
      <c r="P414" s="213"/>
      <c r="Q414" s="121"/>
      <c r="R414" s="121"/>
      <c r="S414" s="369"/>
      <c r="T414" s="118"/>
      <c r="U414" s="377"/>
    </row>
    <row r="415" spans="1:21" s="111" customFormat="1">
      <c r="A415" s="118"/>
      <c r="B415" s="168"/>
      <c r="C415" s="118"/>
      <c r="D415" s="120"/>
      <c r="E415" s="120"/>
      <c r="F415" s="118"/>
      <c r="G415" s="119"/>
      <c r="H415" s="118"/>
      <c r="I415" s="118"/>
      <c r="J415" s="118"/>
      <c r="K415" s="118"/>
      <c r="L415" s="118"/>
      <c r="M415" s="118"/>
      <c r="N415" s="118"/>
      <c r="O415" s="118"/>
      <c r="P415" s="213"/>
      <c r="Q415" s="121"/>
      <c r="R415" s="121"/>
      <c r="S415" s="369"/>
      <c r="T415" s="118"/>
      <c r="U415" s="377"/>
    </row>
    <row r="416" spans="1:21" s="111" customFormat="1">
      <c r="A416" s="118"/>
      <c r="B416" s="168"/>
      <c r="C416" s="118"/>
      <c r="D416" s="120"/>
      <c r="E416" s="120"/>
      <c r="F416" s="118"/>
      <c r="G416" s="119"/>
      <c r="H416" s="118"/>
      <c r="I416" s="118"/>
      <c r="J416" s="118"/>
      <c r="K416" s="118"/>
      <c r="L416" s="118"/>
      <c r="M416" s="118"/>
      <c r="N416" s="118"/>
      <c r="O416" s="118"/>
      <c r="P416" s="213"/>
      <c r="Q416" s="121"/>
      <c r="R416" s="121"/>
      <c r="S416" s="369"/>
      <c r="T416" s="118"/>
      <c r="U416" s="377"/>
    </row>
    <row r="417" spans="1:21" s="111" customFormat="1">
      <c r="A417" s="118"/>
      <c r="B417" s="168"/>
      <c r="C417" s="118"/>
      <c r="D417" s="120"/>
      <c r="E417" s="120"/>
      <c r="F417" s="118"/>
      <c r="G417" s="119"/>
      <c r="H417" s="118"/>
      <c r="I417" s="118"/>
      <c r="J417" s="118"/>
      <c r="K417" s="118"/>
      <c r="L417" s="118"/>
      <c r="M417" s="118"/>
      <c r="N417" s="118"/>
      <c r="O417" s="118"/>
      <c r="P417" s="213"/>
      <c r="Q417" s="121"/>
      <c r="R417" s="121"/>
      <c r="S417" s="369"/>
      <c r="T417" s="118"/>
      <c r="U417" s="377"/>
    </row>
    <row r="418" spans="1:21" s="111" customFormat="1">
      <c r="A418" s="118"/>
      <c r="B418" s="168"/>
      <c r="C418" s="118"/>
      <c r="D418" s="120"/>
      <c r="E418" s="120"/>
      <c r="F418" s="118"/>
      <c r="G418" s="119"/>
      <c r="H418" s="118"/>
      <c r="I418" s="118"/>
      <c r="J418" s="118"/>
      <c r="K418" s="118"/>
      <c r="L418" s="118"/>
      <c r="M418" s="118"/>
      <c r="N418" s="118"/>
      <c r="O418" s="118"/>
      <c r="P418" s="213"/>
      <c r="Q418" s="121"/>
      <c r="R418" s="121"/>
      <c r="S418" s="369"/>
      <c r="T418" s="118"/>
      <c r="U418" s="377"/>
    </row>
    <row r="419" spans="1:21" s="111" customFormat="1">
      <c r="A419" s="118"/>
      <c r="B419" s="168"/>
      <c r="C419" s="118"/>
      <c r="D419" s="120"/>
      <c r="E419" s="120"/>
      <c r="F419" s="118"/>
      <c r="G419" s="119"/>
      <c r="H419" s="118"/>
      <c r="I419" s="118"/>
      <c r="J419" s="118"/>
      <c r="K419" s="118"/>
      <c r="L419" s="118"/>
      <c r="M419" s="118"/>
      <c r="N419" s="118"/>
      <c r="O419" s="118"/>
      <c r="P419" s="213"/>
      <c r="Q419" s="121"/>
      <c r="R419" s="121"/>
      <c r="S419" s="369"/>
      <c r="T419" s="118"/>
      <c r="U419" s="377"/>
    </row>
    <row r="420" spans="1:21" s="111" customFormat="1">
      <c r="A420" s="118"/>
      <c r="B420" s="168"/>
      <c r="C420" s="118"/>
      <c r="D420" s="120"/>
      <c r="E420" s="120"/>
      <c r="F420" s="118"/>
      <c r="G420" s="119"/>
      <c r="H420" s="118"/>
      <c r="I420" s="118"/>
      <c r="J420" s="118"/>
      <c r="K420" s="118"/>
      <c r="L420" s="118"/>
      <c r="M420" s="118"/>
      <c r="N420" s="118"/>
      <c r="O420" s="118"/>
      <c r="P420" s="213"/>
      <c r="Q420" s="121"/>
      <c r="R420" s="121"/>
      <c r="S420" s="369"/>
      <c r="T420" s="118"/>
      <c r="U420" s="377"/>
    </row>
    <row r="421" spans="1:21" s="111" customFormat="1">
      <c r="A421" s="118"/>
      <c r="B421" s="168"/>
      <c r="C421" s="118"/>
      <c r="D421" s="120"/>
      <c r="E421" s="120"/>
      <c r="F421" s="118"/>
      <c r="G421" s="119"/>
      <c r="H421" s="118"/>
      <c r="I421" s="118"/>
      <c r="J421" s="118"/>
      <c r="K421" s="118"/>
      <c r="L421" s="118"/>
      <c r="M421" s="118"/>
      <c r="N421" s="118"/>
      <c r="O421" s="118"/>
      <c r="P421" s="213"/>
      <c r="Q421" s="121"/>
      <c r="R421" s="121"/>
      <c r="S421" s="369"/>
      <c r="T421" s="118"/>
      <c r="U421" s="377"/>
    </row>
    <row r="422" spans="1:21" s="111" customFormat="1">
      <c r="A422" s="118"/>
      <c r="B422" s="168"/>
      <c r="C422" s="118"/>
      <c r="D422" s="120"/>
      <c r="E422" s="120"/>
      <c r="F422" s="118"/>
      <c r="G422" s="119"/>
      <c r="H422" s="118"/>
      <c r="I422" s="118"/>
      <c r="J422" s="118"/>
      <c r="K422" s="118"/>
      <c r="L422" s="118"/>
      <c r="M422" s="118"/>
      <c r="N422" s="118"/>
      <c r="O422" s="118"/>
      <c r="P422" s="213"/>
      <c r="Q422" s="121"/>
      <c r="R422" s="121"/>
      <c r="S422" s="369"/>
      <c r="T422" s="118"/>
      <c r="U422" s="377"/>
    </row>
    <row r="423" spans="1:21" s="111" customFormat="1">
      <c r="A423" s="118"/>
      <c r="B423" s="168"/>
      <c r="C423" s="118"/>
      <c r="D423" s="120"/>
      <c r="E423" s="120"/>
      <c r="F423" s="118"/>
      <c r="G423" s="119"/>
      <c r="H423" s="118"/>
      <c r="I423" s="118"/>
      <c r="J423" s="118"/>
      <c r="K423" s="118"/>
      <c r="L423" s="118"/>
      <c r="M423" s="118"/>
      <c r="N423" s="118"/>
      <c r="O423" s="118"/>
      <c r="P423" s="213"/>
      <c r="Q423" s="121"/>
      <c r="R423" s="121"/>
      <c r="S423" s="369"/>
      <c r="T423" s="118"/>
      <c r="U423" s="377"/>
    </row>
    <row r="424" spans="1:21" s="111" customFormat="1">
      <c r="A424" s="118"/>
      <c r="B424" s="168"/>
      <c r="C424" s="118"/>
      <c r="D424" s="120"/>
      <c r="E424" s="120"/>
      <c r="F424" s="118"/>
      <c r="G424" s="119"/>
      <c r="H424" s="118"/>
      <c r="I424" s="118"/>
      <c r="J424" s="118"/>
      <c r="K424" s="118"/>
      <c r="L424" s="118"/>
      <c r="M424" s="118"/>
      <c r="N424" s="118"/>
      <c r="O424" s="118"/>
      <c r="P424" s="213"/>
      <c r="Q424" s="121"/>
      <c r="R424" s="121"/>
      <c r="S424" s="369"/>
      <c r="T424" s="118"/>
      <c r="U424" s="377"/>
    </row>
    <row r="425" spans="1:21" s="111" customFormat="1">
      <c r="A425" s="118"/>
      <c r="B425" s="168"/>
      <c r="C425" s="118"/>
      <c r="D425" s="120"/>
      <c r="E425" s="120"/>
      <c r="F425" s="118"/>
      <c r="G425" s="119"/>
      <c r="H425" s="118"/>
      <c r="I425" s="118"/>
      <c r="J425" s="118"/>
      <c r="K425" s="118"/>
      <c r="L425" s="118"/>
      <c r="M425" s="118"/>
      <c r="N425" s="118"/>
      <c r="O425" s="118"/>
      <c r="P425" s="213"/>
      <c r="Q425" s="121"/>
      <c r="R425" s="121"/>
      <c r="S425" s="369"/>
      <c r="T425" s="118"/>
      <c r="U425" s="377"/>
    </row>
    <row r="426" spans="1:21" s="111" customFormat="1">
      <c r="A426" s="118"/>
      <c r="B426" s="168"/>
      <c r="C426" s="118"/>
      <c r="D426" s="120"/>
      <c r="E426" s="120"/>
      <c r="F426" s="118"/>
      <c r="G426" s="119"/>
      <c r="H426" s="118"/>
      <c r="I426" s="118"/>
      <c r="J426" s="118"/>
      <c r="K426" s="118"/>
      <c r="L426" s="118"/>
      <c r="M426" s="118"/>
      <c r="N426" s="118"/>
      <c r="O426" s="118"/>
      <c r="P426" s="213"/>
      <c r="Q426" s="121"/>
      <c r="R426" s="121"/>
      <c r="S426" s="369"/>
      <c r="T426" s="118"/>
      <c r="U426" s="377"/>
    </row>
    <row r="427" spans="1:21" s="111" customFormat="1">
      <c r="A427" s="118"/>
      <c r="B427" s="168"/>
      <c r="C427" s="118"/>
      <c r="D427" s="120"/>
      <c r="E427" s="120"/>
      <c r="F427" s="118"/>
      <c r="G427" s="119"/>
      <c r="H427" s="118"/>
      <c r="I427" s="118"/>
      <c r="J427" s="118"/>
      <c r="K427" s="118"/>
      <c r="L427" s="118"/>
      <c r="M427" s="118"/>
      <c r="N427" s="118"/>
      <c r="O427" s="118"/>
      <c r="P427" s="213"/>
      <c r="Q427" s="121"/>
      <c r="R427" s="121"/>
      <c r="S427" s="369"/>
      <c r="T427" s="118"/>
      <c r="U427" s="377"/>
    </row>
    <row r="428" spans="1:21" s="111" customFormat="1">
      <c r="A428" s="118"/>
      <c r="B428" s="168"/>
      <c r="C428" s="118"/>
      <c r="D428" s="120"/>
      <c r="E428" s="120"/>
      <c r="F428" s="118"/>
      <c r="G428" s="119"/>
      <c r="H428" s="118"/>
      <c r="I428" s="118"/>
      <c r="J428" s="118"/>
      <c r="K428" s="118"/>
      <c r="L428" s="118"/>
      <c r="M428" s="118"/>
      <c r="N428" s="118"/>
      <c r="O428" s="118"/>
      <c r="P428" s="213"/>
      <c r="Q428" s="121"/>
      <c r="R428" s="121"/>
      <c r="S428" s="369"/>
      <c r="T428" s="118"/>
      <c r="U428" s="377"/>
    </row>
    <row r="429" spans="1:21" s="111" customFormat="1">
      <c r="A429" s="118"/>
      <c r="B429" s="168"/>
      <c r="C429" s="118"/>
      <c r="D429" s="120"/>
      <c r="E429" s="120"/>
      <c r="F429" s="118"/>
      <c r="G429" s="119"/>
      <c r="H429" s="118"/>
      <c r="I429" s="118"/>
      <c r="J429" s="118"/>
      <c r="K429" s="118"/>
      <c r="L429" s="118"/>
      <c r="M429" s="118"/>
      <c r="N429" s="118"/>
      <c r="O429" s="118"/>
      <c r="P429" s="213"/>
      <c r="Q429" s="121"/>
      <c r="R429" s="121"/>
      <c r="S429" s="369"/>
      <c r="T429" s="118"/>
      <c r="U429" s="377"/>
    </row>
    <row r="430" spans="1:21" s="111" customFormat="1">
      <c r="A430" s="118"/>
      <c r="B430" s="168"/>
      <c r="C430" s="118"/>
      <c r="D430" s="120"/>
      <c r="E430" s="120"/>
      <c r="F430" s="118"/>
      <c r="G430" s="119"/>
      <c r="H430" s="118"/>
      <c r="I430" s="118"/>
      <c r="J430" s="118"/>
      <c r="K430" s="118"/>
      <c r="L430" s="118"/>
      <c r="M430" s="118"/>
      <c r="N430" s="118"/>
      <c r="O430" s="118"/>
      <c r="P430" s="213"/>
      <c r="Q430" s="121"/>
      <c r="R430" s="121"/>
      <c r="S430" s="369"/>
      <c r="T430" s="118"/>
      <c r="U430" s="377"/>
    </row>
    <row r="431" spans="1:21" s="111" customFormat="1">
      <c r="A431" s="118"/>
      <c r="B431" s="168"/>
      <c r="C431" s="118"/>
      <c r="D431" s="120"/>
      <c r="E431" s="120"/>
      <c r="F431" s="118"/>
      <c r="G431" s="119"/>
      <c r="H431" s="118"/>
      <c r="I431" s="118"/>
      <c r="J431" s="118"/>
      <c r="K431" s="118"/>
      <c r="L431" s="118"/>
      <c r="M431" s="118"/>
      <c r="N431" s="118"/>
      <c r="O431" s="118"/>
      <c r="P431" s="213"/>
      <c r="Q431" s="121"/>
      <c r="R431" s="121"/>
      <c r="S431" s="369"/>
      <c r="T431" s="118"/>
      <c r="U431" s="377"/>
    </row>
    <row r="432" spans="1:21" s="111" customFormat="1">
      <c r="A432" s="118"/>
      <c r="B432" s="168"/>
      <c r="C432" s="118"/>
      <c r="D432" s="120"/>
      <c r="E432" s="120"/>
      <c r="F432" s="118"/>
      <c r="G432" s="119"/>
      <c r="H432" s="118"/>
      <c r="I432" s="118"/>
      <c r="J432" s="118"/>
      <c r="K432" s="118"/>
      <c r="L432" s="118"/>
      <c r="M432" s="118"/>
      <c r="N432" s="118"/>
      <c r="O432" s="118"/>
      <c r="P432" s="213"/>
      <c r="Q432" s="121"/>
      <c r="R432" s="121"/>
      <c r="S432" s="369"/>
      <c r="T432" s="118"/>
      <c r="U432" s="377"/>
    </row>
    <row r="433" spans="1:21" s="111" customFormat="1">
      <c r="A433" s="118"/>
      <c r="B433" s="168"/>
      <c r="C433" s="118"/>
      <c r="D433" s="120"/>
      <c r="E433" s="120"/>
      <c r="F433" s="118"/>
      <c r="G433" s="119"/>
      <c r="H433" s="118"/>
      <c r="I433" s="118"/>
      <c r="J433" s="118"/>
      <c r="K433" s="118"/>
      <c r="L433" s="118"/>
      <c r="M433" s="118"/>
      <c r="N433" s="118"/>
      <c r="O433" s="118"/>
      <c r="P433" s="213"/>
      <c r="Q433" s="121"/>
      <c r="R433" s="121"/>
      <c r="S433" s="369"/>
      <c r="T433" s="118"/>
      <c r="U433" s="377"/>
    </row>
    <row r="434" spans="1:21" s="111" customFormat="1">
      <c r="A434" s="118"/>
      <c r="B434" s="168"/>
      <c r="C434" s="118"/>
      <c r="D434" s="120"/>
      <c r="E434" s="120"/>
      <c r="F434" s="118"/>
      <c r="G434" s="119"/>
      <c r="H434" s="118"/>
      <c r="I434" s="118"/>
      <c r="J434" s="118"/>
      <c r="K434" s="118"/>
      <c r="L434" s="118"/>
      <c r="M434" s="118"/>
      <c r="N434" s="118"/>
      <c r="O434" s="118"/>
      <c r="P434" s="213"/>
      <c r="Q434" s="121"/>
      <c r="R434" s="121"/>
      <c r="S434" s="369"/>
      <c r="T434" s="118"/>
      <c r="U434" s="377"/>
    </row>
    <row r="435" spans="1:21" s="111" customFormat="1">
      <c r="A435" s="118"/>
      <c r="B435" s="168"/>
      <c r="C435" s="118"/>
      <c r="D435" s="120"/>
      <c r="E435" s="120"/>
      <c r="F435" s="118"/>
      <c r="G435" s="119"/>
      <c r="H435" s="118"/>
      <c r="I435" s="118"/>
      <c r="J435" s="118"/>
      <c r="K435" s="118"/>
      <c r="L435" s="118"/>
      <c r="M435" s="118"/>
      <c r="N435" s="118"/>
      <c r="O435" s="118"/>
      <c r="P435" s="213"/>
      <c r="Q435" s="121"/>
      <c r="R435" s="121"/>
      <c r="S435" s="369"/>
      <c r="T435" s="118"/>
      <c r="U435" s="377"/>
    </row>
    <row r="436" spans="1:21" s="111" customFormat="1">
      <c r="A436" s="118"/>
      <c r="B436" s="168"/>
      <c r="C436" s="118"/>
      <c r="D436" s="120"/>
      <c r="E436" s="120"/>
      <c r="F436" s="118"/>
      <c r="G436" s="119"/>
      <c r="H436" s="118"/>
      <c r="I436" s="118"/>
      <c r="J436" s="118"/>
      <c r="K436" s="118"/>
      <c r="L436" s="118"/>
      <c r="M436" s="118"/>
      <c r="N436" s="118"/>
      <c r="O436" s="118"/>
      <c r="P436" s="213"/>
      <c r="Q436" s="121"/>
      <c r="R436" s="121"/>
      <c r="S436" s="369"/>
      <c r="T436" s="118"/>
      <c r="U436" s="377"/>
    </row>
    <row r="437" spans="1:21" s="111" customFormat="1">
      <c r="A437" s="118"/>
      <c r="B437" s="168"/>
      <c r="C437" s="118"/>
      <c r="D437" s="120"/>
      <c r="E437" s="120"/>
      <c r="F437" s="118"/>
      <c r="G437" s="119"/>
      <c r="H437" s="118"/>
      <c r="I437" s="118"/>
      <c r="J437" s="118"/>
      <c r="K437" s="118"/>
      <c r="L437" s="118"/>
      <c r="M437" s="118"/>
      <c r="N437" s="118"/>
      <c r="O437" s="118"/>
      <c r="P437" s="213"/>
      <c r="Q437" s="121"/>
      <c r="R437" s="121"/>
      <c r="S437" s="369"/>
      <c r="T437" s="118"/>
      <c r="U437" s="377"/>
    </row>
    <row r="438" spans="1:21" s="111" customFormat="1">
      <c r="A438" s="118"/>
      <c r="B438" s="168"/>
      <c r="C438" s="118"/>
      <c r="D438" s="120"/>
      <c r="E438" s="120"/>
      <c r="F438" s="118"/>
      <c r="G438" s="119"/>
      <c r="H438" s="118"/>
      <c r="I438" s="118"/>
      <c r="J438" s="118"/>
      <c r="K438" s="118"/>
      <c r="L438" s="118"/>
      <c r="M438" s="118"/>
      <c r="N438" s="118"/>
      <c r="O438" s="118"/>
      <c r="P438" s="213"/>
      <c r="Q438" s="121"/>
      <c r="R438" s="121"/>
      <c r="S438" s="369"/>
      <c r="T438" s="118"/>
      <c r="U438" s="377"/>
    </row>
    <row r="439" spans="1:21" s="111" customFormat="1">
      <c r="A439" s="118"/>
      <c r="B439" s="168"/>
      <c r="C439" s="118"/>
      <c r="D439" s="120"/>
      <c r="E439" s="120"/>
      <c r="F439" s="118"/>
      <c r="G439" s="119"/>
      <c r="H439" s="118"/>
      <c r="I439" s="118"/>
      <c r="J439" s="118"/>
      <c r="K439" s="118"/>
      <c r="L439" s="118"/>
      <c r="M439" s="118"/>
      <c r="N439" s="118"/>
      <c r="O439" s="118"/>
      <c r="P439" s="213"/>
      <c r="Q439" s="121"/>
      <c r="R439" s="121"/>
      <c r="S439" s="369"/>
      <c r="T439" s="118"/>
      <c r="U439" s="377"/>
    </row>
    <row r="440" spans="1:21" s="111" customFormat="1">
      <c r="A440" s="118"/>
      <c r="B440" s="168"/>
      <c r="C440" s="118"/>
      <c r="D440" s="120"/>
      <c r="E440" s="120"/>
      <c r="F440" s="118"/>
      <c r="G440" s="119"/>
      <c r="H440" s="118"/>
      <c r="I440" s="118"/>
      <c r="J440" s="118"/>
      <c r="K440" s="118"/>
      <c r="L440" s="118"/>
      <c r="M440" s="118"/>
      <c r="N440" s="118"/>
      <c r="O440" s="118"/>
      <c r="P440" s="213"/>
      <c r="Q440" s="121"/>
      <c r="R440" s="121"/>
      <c r="S440" s="369"/>
      <c r="T440" s="118"/>
      <c r="U440" s="377"/>
    </row>
    <row r="441" spans="1:21" s="111" customFormat="1">
      <c r="A441" s="118"/>
      <c r="B441" s="168"/>
      <c r="C441" s="118"/>
      <c r="D441" s="120"/>
      <c r="E441" s="120"/>
      <c r="F441" s="118"/>
      <c r="G441" s="119"/>
      <c r="H441" s="118"/>
      <c r="I441" s="118"/>
      <c r="J441" s="118"/>
      <c r="K441" s="118"/>
      <c r="L441" s="118"/>
      <c r="M441" s="118"/>
      <c r="N441" s="118"/>
      <c r="O441" s="118"/>
      <c r="P441" s="213"/>
      <c r="Q441" s="121"/>
      <c r="R441" s="121"/>
      <c r="S441" s="369"/>
      <c r="T441" s="118"/>
      <c r="U441" s="377"/>
    </row>
    <row r="442" spans="1:21" s="111" customFormat="1">
      <c r="A442" s="118"/>
      <c r="B442" s="168"/>
      <c r="C442" s="118"/>
      <c r="D442" s="120"/>
      <c r="E442" s="120"/>
      <c r="F442" s="118"/>
      <c r="G442" s="119"/>
      <c r="H442" s="118"/>
      <c r="I442" s="118"/>
      <c r="J442" s="118"/>
      <c r="K442" s="118"/>
      <c r="L442" s="118"/>
      <c r="M442" s="118"/>
      <c r="N442" s="118"/>
      <c r="O442" s="118"/>
      <c r="P442" s="213"/>
      <c r="Q442" s="121"/>
      <c r="R442" s="121"/>
      <c r="S442" s="369"/>
      <c r="T442" s="118"/>
      <c r="U442" s="377"/>
    </row>
    <row r="443" spans="1:21" s="111" customFormat="1">
      <c r="A443" s="118"/>
      <c r="B443" s="168"/>
      <c r="C443" s="118"/>
      <c r="D443" s="120"/>
      <c r="E443" s="120"/>
      <c r="F443" s="118"/>
      <c r="G443" s="119"/>
      <c r="H443" s="118"/>
      <c r="I443" s="118"/>
      <c r="J443" s="118"/>
      <c r="K443" s="118"/>
      <c r="L443" s="118"/>
      <c r="M443" s="118"/>
      <c r="N443" s="118"/>
      <c r="O443" s="118"/>
      <c r="P443" s="213"/>
      <c r="Q443" s="121"/>
      <c r="R443" s="121"/>
      <c r="S443" s="369"/>
      <c r="T443" s="118"/>
      <c r="U443" s="377"/>
    </row>
    <row r="444" spans="1:21" s="111" customFormat="1">
      <c r="A444" s="118"/>
      <c r="B444" s="168"/>
      <c r="C444" s="118"/>
      <c r="D444" s="120"/>
      <c r="E444" s="120"/>
      <c r="F444" s="118"/>
      <c r="G444" s="119"/>
      <c r="H444" s="118"/>
      <c r="I444" s="118"/>
      <c r="J444" s="118"/>
      <c r="K444" s="118"/>
      <c r="L444" s="118"/>
      <c r="M444" s="118"/>
      <c r="N444" s="118"/>
      <c r="O444" s="118"/>
      <c r="P444" s="213"/>
      <c r="Q444" s="121"/>
      <c r="R444" s="121"/>
      <c r="S444" s="369"/>
      <c r="T444" s="118"/>
      <c r="U444" s="377"/>
    </row>
    <row r="445" spans="1:21" s="111" customFormat="1">
      <c r="A445" s="118"/>
      <c r="B445" s="168"/>
      <c r="C445" s="118"/>
      <c r="D445" s="120"/>
      <c r="E445" s="120"/>
      <c r="F445" s="118"/>
      <c r="G445" s="119"/>
      <c r="H445" s="118"/>
      <c r="I445" s="118"/>
      <c r="J445" s="118"/>
      <c r="K445" s="118"/>
      <c r="L445" s="118"/>
      <c r="M445" s="118"/>
      <c r="N445" s="118"/>
      <c r="O445" s="118"/>
      <c r="P445" s="213"/>
      <c r="Q445" s="121"/>
      <c r="R445" s="121"/>
      <c r="S445" s="369"/>
      <c r="T445" s="118"/>
      <c r="U445" s="377"/>
    </row>
    <row r="446" spans="1:21" s="111" customFormat="1">
      <c r="A446" s="118"/>
      <c r="B446" s="168"/>
      <c r="C446" s="118"/>
      <c r="D446" s="120"/>
      <c r="E446" s="120"/>
      <c r="F446" s="118"/>
      <c r="G446" s="119"/>
      <c r="H446" s="118"/>
      <c r="I446" s="118"/>
      <c r="J446" s="118"/>
      <c r="K446" s="118"/>
      <c r="L446" s="118"/>
      <c r="M446" s="118"/>
      <c r="N446" s="118"/>
      <c r="O446" s="118"/>
      <c r="P446" s="213"/>
      <c r="Q446" s="121"/>
      <c r="R446" s="121"/>
      <c r="S446" s="369"/>
      <c r="T446" s="118"/>
      <c r="U446" s="377"/>
    </row>
    <row r="447" spans="1:21" s="111" customFormat="1">
      <c r="A447" s="118"/>
      <c r="B447" s="168"/>
      <c r="C447" s="118"/>
      <c r="D447" s="120"/>
      <c r="E447" s="120"/>
      <c r="F447" s="118"/>
      <c r="G447" s="119"/>
      <c r="H447" s="118"/>
      <c r="I447" s="118"/>
      <c r="J447" s="118"/>
      <c r="K447" s="118"/>
      <c r="L447" s="118"/>
      <c r="M447" s="118"/>
      <c r="N447" s="118"/>
      <c r="O447" s="118"/>
      <c r="P447" s="213"/>
      <c r="Q447" s="121"/>
      <c r="R447" s="121"/>
      <c r="S447" s="369"/>
      <c r="T447" s="118"/>
      <c r="U447" s="377"/>
    </row>
    <row r="448" spans="1:21" s="111" customFormat="1">
      <c r="A448" s="118"/>
      <c r="B448" s="168"/>
      <c r="C448" s="118"/>
      <c r="D448" s="120"/>
      <c r="E448" s="120"/>
      <c r="F448" s="118"/>
      <c r="G448" s="119"/>
      <c r="H448" s="118"/>
      <c r="I448" s="118"/>
      <c r="J448" s="118"/>
      <c r="K448" s="118"/>
      <c r="L448" s="118"/>
      <c r="M448" s="118"/>
      <c r="N448" s="118"/>
      <c r="O448" s="118"/>
      <c r="P448" s="213"/>
      <c r="Q448" s="121"/>
      <c r="R448" s="121"/>
      <c r="S448" s="369"/>
      <c r="T448" s="118"/>
      <c r="U448" s="377"/>
    </row>
    <row r="449" spans="1:21" s="111" customFormat="1">
      <c r="A449" s="118"/>
      <c r="B449" s="168"/>
      <c r="C449" s="118"/>
      <c r="D449" s="120"/>
      <c r="E449" s="120"/>
      <c r="F449" s="118"/>
      <c r="G449" s="119"/>
      <c r="H449" s="118"/>
      <c r="I449" s="118"/>
      <c r="J449" s="118"/>
      <c r="K449" s="118"/>
      <c r="L449" s="118"/>
      <c r="M449" s="118"/>
      <c r="N449" s="118"/>
      <c r="O449" s="118"/>
      <c r="P449" s="213"/>
      <c r="Q449" s="121"/>
      <c r="R449" s="121"/>
      <c r="S449" s="369"/>
      <c r="T449" s="118"/>
      <c r="U449" s="377"/>
    </row>
    <row r="450" spans="1:21" s="111" customFormat="1">
      <c r="A450" s="118"/>
      <c r="B450" s="168"/>
      <c r="C450" s="118"/>
      <c r="D450" s="120"/>
      <c r="E450" s="120"/>
      <c r="F450" s="118"/>
      <c r="G450" s="119"/>
      <c r="H450" s="118"/>
      <c r="I450" s="118"/>
      <c r="J450" s="118"/>
      <c r="K450" s="118"/>
      <c r="L450" s="118"/>
      <c r="M450" s="118"/>
      <c r="N450" s="118"/>
      <c r="O450" s="118"/>
      <c r="P450" s="213"/>
      <c r="Q450" s="121"/>
      <c r="R450" s="121"/>
      <c r="S450" s="369"/>
      <c r="T450" s="118"/>
      <c r="U450" s="377"/>
    </row>
    <row r="451" spans="1:21" s="111" customFormat="1">
      <c r="A451" s="118"/>
      <c r="B451" s="168"/>
      <c r="C451" s="118"/>
      <c r="D451" s="120"/>
      <c r="E451" s="120"/>
      <c r="F451" s="118"/>
      <c r="G451" s="119"/>
      <c r="H451" s="118"/>
      <c r="I451" s="118"/>
      <c r="J451" s="118"/>
      <c r="K451" s="118"/>
      <c r="L451" s="118"/>
      <c r="M451" s="118"/>
      <c r="N451" s="118"/>
      <c r="O451" s="118"/>
      <c r="P451" s="213"/>
      <c r="Q451" s="121"/>
      <c r="R451" s="121"/>
      <c r="S451" s="369"/>
      <c r="T451" s="118"/>
      <c r="U451" s="377"/>
    </row>
    <row r="452" spans="1:21" s="111" customFormat="1">
      <c r="A452" s="118"/>
      <c r="B452" s="168"/>
      <c r="C452" s="118"/>
      <c r="D452" s="120"/>
      <c r="E452" s="120"/>
      <c r="F452" s="118"/>
      <c r="G452" s="119"/>
      <c r="H452" s="118"/>
      <c r="I452" s="118"/>
      <c r="J452" s="118"/>
      <c r="K452" s="118"/>
      <c r="L452" s="118"/>
      <c r="M452" s="118"/>
      <c r="N452" s="118"/>
      <c r="O452" s="118"/>
      <c r="P452" s="213"/>
      <c r="Q452" s="121"/>
      <c r="R452" s="121"/>
      <c r="S452" s="369"/>
      <c r="T452" s="118"/>
      <c r="U452" s="377"/>
    </row>
    <row r="453" spans="1:21" s="111" customFormat="1">
      <c r="A453" s="118"/>
      <c r="B453" s="168"/>
      <c r="C453" s="118"/>
      <c r="D453" s="120"/>
      <c r="E453" s="120"/>
      <c r="F453" s="118"/>
      <c r="G453" s="119"/>
      <c r="H453" s="118"/>
      <c r="I453" s="118"/>
      <c r="J453" s="118"/>
      <c r="K453" s="118"/>
      <c r="L453" s="118"/>
      <c r="M453" s="118"/>
      <c r="N453" s="118"/>
      <c r="O453" s="118"/>
      <c r="P453" s="213"/>
      <c r="Q453" s="121"/>
      <c r="R453" s="121"/>
      <c r="S453" s="369"/>
      <c r="T453" s="118"/>
      <c r="U453" s="377"/>
    </row>
    <row r="454" spans="1:21" s="111" customFormat="1">
      <c r="A454" s="118"/>
      <c r="B454" s="168"/>
      <c r="C454" s="118"/>
      <c r="D454" s="120"/>
      <c r="E454" s="120"/>
      <c r="F454" s="118"/>
      <c r="G454" s="119"/>
      <c r="H454" s="118"/>
      <c r="I454" s="118"/>
      <c r="J454" s="118"/>
      <c r="K454" s="118"/>
      <c r="L454" s="118"/>
      <c r="M454" s="118"/>
      <c r="N454" s="118"/>
      <c r="O454" s="118"/>
      <c r="P454" s="213"/>
      <c r="Q454" s="121"/>
      <c r="R454" s="121"/>
      <c r="S454" s="369"/>
      <c r="T454" s="118"/>
      <c r="U454" s="377"/>
    </row>
    <row r="455" spans="1:21" s="111" customFormat="1">
      <c r="A455" s="118"/>
      <c r="B455" s="168"/>
      <c r="C455" s="118"/>
      <c r="D455" s="120"/>
      <c r="E455" s="120"/>
      <c r="F455" s="118"/>
      <c r="G455" s="119"/>
      <c r="H455" s="118"/>
      <c r="I455" s="118"/>
      <c r="J455" s="118"/>
      <c r="K455" s="118"/>
      <c r="L455" s="118"/>
      <c r="M455" s="118"/>
      <c r="N455" s="118"/>
      <c r="O455" s="118"/>
      <c r="P455" s="213"/>
      <c r="Q455" s="121"/>
      <c r="R455" s="121"/>
      <c r="S455" s="369"/>
      <c r="T455" s="118"/>
      <c r="U455" s="377"/>
    </row>
    <row r="456" spans="1:21" s="111" customFormat="1">
      <c r="A456" s="118"/>
      <c r="B456" s="168"/>
      <c r="C456" s="118"/>
      <c r="D456" s="120"/>
      <c r="E456" s="120"/>
      <c r="F456" s="118"/>
      <c r="G456" s="119"/>
      <c r="H456" s="118"/>
      <c r="I456" s="118"/>
      <c r="J456" s="118"/>
      <c r="K456" s="118"/>
      <c r="L456" s="118"/>
      <c r="M456" s="118"/>
      <c r="N456" s="118"/>
      <c r="O456" s="118"/>
      <c r="P456" s="213"/>
      <c r="Q456" s="121"/>
      <c r="R456" s="121"/>
      <c r="S456" s="369"/>
      <c r="T456" s="118"/>
      <c r="U456" s="377"/>
    </row>
    <row r="457" spans="1:21" s="111" customFormat="1">
      <c r="A457" s="118"/>
      <c r="B457" s="168"/>
      <c r="C457" s="118"/>
      <c r="D457" s="120"/>
      <c r="E457" s="120"/>
      <c r="F457" s="118"/>
      <c r="G457" s="119"/>
      <c r="H457" s="118"/>
      <c r="I457" s="118"/>
      <c r="J457" s="118"/>
      <c r="K457" s="118"/>
      <c r="L457" s="118"/>
      <c r="M457" s="118"/>
      <c r="N457" s="118"/>
      <c r="O457" s="118"/>
      <c r="P457" s="213"/>
      <c r="Q457" s="121"/>
      <c r="R457" s="121"/>
      <c r="S457" s="369"/>
      <c r="T457" s="118"/>
      <c r="U457" s="377"/>
    </row>
    <row r="458" spans="1:21" s="111" customFormat="1">
      <c r="A458" s="118"/>
      <c r="B458" s="168"/>
      <c r="C458" s="118"/>
      <c r="D458" s="120"/>
      <c r="E458" s="120"/>
      <c r="F458" s="118"/>
      <c r="G458" s="119"/>
      <c r="H458" s="118"/>
      <c r="I458" s="118"/>
      <c r="J458" s="118"/>
      <c r="K458" s="118"/>
      <c r="L458" s="118"/>
      <c r="M458" s="118"/>
      <c r="N458" s="118"/>
      <c r="O458" s="118"/>
      <c r="P458" s="213"/>
      <c r="Q458" s="121"/>
      <c r="R458" s="121"/>
      <c r="S458" s="369"/>
      <c r="T458" s="118"/>
      <c r="U458" s="377"/>
    </row>
    <row r="459" spans="1:21" s="111" customFormat="1">
      <c r="A459" s="118"/>
      <c r="B459" s="168"/>
      <c r="C459" s="118"/>
      <c r="D459" s="120"/>
      <c r="E459" s="120"/>
      <c r="F459" s="118"/>
      <c r="G459" s="119"/>
      <c r="H459" s="118"/>
      <c r="I459" s="118"/>
      <c r="J459" s="118"/>
      <c r="K459" s="118"/>
      <c r="L459" s="118"/>
      <c r="M459" s="118"/>
      <c r="N459" s="118"/>
      <c r="O459" s="118"/>
      <c r="P459" s="213"/>
      <c r="Q459" s="121"/>
      <c r="R459" s="121"/>
      <c r="S459" s="369"/>
      <c r="T459" s="118"/>
      <c r="U459" s="377"/>
    </row>
    <row r="460" spans="1:21" s="111" customFormat="1">
      <c r="A460" s="118"/>
      <c r="B460" s="168"/>
      <c r="C460" s="118"/>
      <c r="D460" s="120"/>
      <c r="E460" s="120"/>
      <c r="F460" s="118"/>
      <c r="G460" s="119"/>
      <c r="H460" s="118"/>
      <c r="I460" s="118"/>
      <c r="J460" s="118"/>
      <c r="K460" s="118"/>
      <c r="L460" s="118"/>
      <c r="M460" s="118"/>
      <c r="N460" s="118"/>
      <c r="O460" s="118"/>
      <c r="P460" s="213"/>
      <c r="Q460" s="121"/>
      <c r="R460" s="121"/>
      <c r="S460" s="369"/>
      <c r="T460" s="118"/>
      <c r="U460" s="377"/>
    </row>
    <row r="461" spans="1:21" s="111" customFormat="1">
      <c r="A461" s="118"/>
      <c r="B461" s="168"/>
      <c r="C461" s="118"/>
      <c r="D461" s="120"/>
      <c r="E461" s="120"/>
      <c r="F461" s="118"/>
      <c r="G461" s="119"/>
      <c r="H461" s="118"/>
      <c r="I461" s="118"/>
      <c r="J461" s="118"/>
      <c r="K461" s="118"/>
      <c r="L461" s="118"/>
      <c r="M461" s="118"/>
      <c r="N461" s="118"/>
      <c r="O461" s="118"/>
      <c r="P461" s="213"/>
      <c r="Q461" s="121"/>
      <c r="R461" s="121"/>
      <c r="S461" s="369"/>
      <c r="T461" s="118"/>
      <c r="U461" s="377"/>
    </row>
    <row r="462" spans="1:21" s="111" customFormat="1">
      <c r="A462" s="118"/>
      <c r="B462" s="168"/>
      <c r="C462" s="118"/>
      <c r="D462" s="120"/>
      <c r="E462" s="120"/>
      <c r="F462" s="118"/>
      <c r="G462" s="119"/>
      <c r="H462" s="118"/>
      <c r="I462" s="118"/>
      <c r="J462" s="118"/>
      <c r="K462" s="118"/>
      <c r="L462" s="118"/>
      <c r="M462" s="118"/>
      <c r="N462" s="118"/>
      <c r="O462" s="118"/>
      <c r="P462" s="213"/>
      <c r="Q462" s="121"/>
      <c r="R462" s="121"/>
      <c r="S462" s="369"/>
      <c r="T462" s="118"/>
      <c r="U462" s="377"/>
    </row>
    <row r="463" spans="1:21" s="111" customFormat="1">
      <c r="A463" s="118"/>
      <c r="B463" s="168"/>
      <c r="C463" s="118"/>
      <c r="D463" s="120"/>
      <c r="E463" s="120"/>
      <c r="F463" s="118"/>
      <c r="G463" s="119"/>
      <c r="H463" s="118"/>
      <c r="I463" s="118"/>
      <c r="J463" s="118"/>
      <c r="K463" s="118"/>
      <c r="L463" s="118"/>
      <c r="M463" s="118"/>
      <c r="N463" s="118"/>
      <c r="O463" s="118"/>
      <c r="P463" s="213"/>
      <c r="Q463" s="121"/>
      <c r="R463" s="121"/>
      <c r="S463" s="369"/>
      <c r="T463" s="118"/>
      <c r="U463" s="377"/>
    </row>
    <row r="464" spans="1:21" s="111" customFormat="1">
      <c r="A464" s="118"/>
      <c r="B464" s="168"/>
      <c r="C464" s="118"/>
      <c r="D464" s="120"/>
      <c r="E464" s="120"/>
      <c r="F464" s="118"/>
      <c r="G464" s="119"/>
      <c r="H464" s="118"/>
      <c r="I464" s="118"/>
      <c r="J464" s="118"/>
      <c r="K464" s="118"/>
      <c r="L464" s="118"/>
      <c r="M464" s="118"/>
      <c r="N464" s="118"/>
      <c r="O464" s="118"/>
      <c r="P464" s="213"/>
      <c r="Q464" s="121"/>
      <c r="R464" s="121"/>
      <c r="S464" s="369"/>
      <c r="T464" s="118"/>
      <c r="U464" s="377"/>
    </row>
    <row r="465" spans="1:21" s="111" customFormat="1">
      <c r="A465" s="118"/>
      <c r="B465" s="168"/>
      <c r="C465" s="118"/>
      <c r="D465" s="120"/>
      <c r="E465" s="120"/>
      <c r="F465" s="118"/>
      <c r="G465" s="119"/>
      <c r="H465" s="118"/>
      <c r="I465" s="118"/>
      <c r="J465" s="118"/>
      <c r="K465" s="118"/>
      <c r="L465" s="118"/>
      <c r="M465" s="118"/>
      <c r="N465" s="118"/>
      <c r="O465" s="118"/>
      <c r="P465" s="213"/>
      <c r="Q465" s="121"/>
      <c r="R465" s="121"/>
      <c r="S465" s="369"/>
      <c r="T465" s="118"/>
      <c r="U465" s="377"/>
    </row>
    <row r="466" spans="1:21" s="111" customFormat="1">
      <c r="A466" s="118"/>
      <c r="B466" s="168"/>
      <c r="C466" s="118"/>
      <c r="D466" s="120"/>
      <c r="E466" s="120"/>
      <c r="F466" s="118"/>
      <c r="G466" s="119"/>
      <c r="H466" s="118"/>
      <c r="I466" s="118"/>
      <c r="J466" s="118"/>
      <c r="K466" s="118"/>
      <c r="L466" s="118"/>
      <c r="M466" s="118"/>
      <c r="N466" s="118"/>
      <c r="O466" s="118"/>
      <c r="P466" s="213"/>
      <c r="Q466" s="121"/>
      <c r="R466" s="121"/>
      <c r="S466" s="369"/>
      <c r="T466" s="118"/>
      <c r="U466" s="377"/>
    </row>
    <row r="467" spans="1:21" s="111" customFormat="1">
      <c r="A467" s="118"/>
      <c r="B467" s="168"/>
      <c r="C467" s="118"/>
      <c r="D467" s="120"/>
      <c r="E467" s="120"/>
      <c r="F467" s="118"/>
      <c r="G467" s="119"/>
      <c r="H467" s="118"/>
      <c r="I467" s="118"/>
      <c r="J467" s="118"/>
      <c r="K467" s="118"/>
      <c r="L467" s="118"/>
      <c r="M467" s="118"/>
      <c r="N467" s="118"/>
      <c r="O467" s="118"/>
      <c r="P467" s="213"/>
      <c r="Q467" s="121"/>
      <c r="R467" s="121"/>
      <c r="S467" s="369"/>
      <c r="T467" s="118"/>
      <c r="U467" s="377"/>
    </row>
    <row r="468" spans="1:21" s="111" customFormat="1">
      <c r="A468" s="118"/>
      <c r="B468" s="168"/>
      <c r="C468" s="118"/>
      <c r="D468" s="120"/>
      <c r="E468" s="120"/>
      <c r="F468" s="118"/>
      <c r="G468" s="119"/>
      <c r="H468" s="118"/>
      <c r="I468" s="118"/>
      <c r="J468" s="118"/>
      <c r="K468" s="118"/>
      <c r="L468" s="118"/>
      <c r="M468" s="118"/>
      <c r="N468" s="118"/>
      <c r="O468" s="118"/>
      <c r="P468" s="213"/>
      <c r="Q468" s="121"/>
      <c r="R468" s="121"/>
      <c r="S468" s="369"/>
      <c r="T468" s="118"/>
      <c r="U468" s="377"/>
    </row>
    <row r="469" spans="1:21" s="111" customFormat="1">
      <c r="A469" s="118"/>
      <c r="B469" s="168"/>
      <c r="C469" s="118"/>
      <c r="D469" s="120"/>
      <c r="E469" s="120"/>
      <c r="F469" s="118"/>
      <c r="G469" s="119"/>
      <c r="H469" s="118"/>
      <c r="I469" s="118"/>
      <c r="J469" s="118"/>
      <c r="K469" s="118"/>
      <c r="L469" s="118"/>
      <c r="M469" s="118"/>
      <c r="N469" s="118"/>
      <c r="O469" s="118"/>
      <c r="P469" s="213"/>
      <c r="Q469" s="121"/>
      <c r="R469" s="121"/>
      <c r="S469" s="369"/>
      <c r="T469" s="118"/>
      <c r="U469" s="377"/>
    </row>
    <row r="470" spans="1:21" s="111" customFormat="1">
      <c r="A470" s="118"/>
      <c r="B470" s="168"/>
      <c r="C470" s="118"/>
      <c r="D470" s="120"/>
      <c r="E470" s="120"/>
      <c r="F470" s="118"/>
      <c r="G470" s="119"/>
      <c r="H470" s="118"/>
      <c r="I470" s="118"/>
      <c r="J470" s="118"/>
      <c r="K470" s="118"/>
      <c r="L470" s="118"/>
      <c r="M470" s="118"/>
      <c r="N470" s="118"/>
      <c r="O470" s="118"/>
      <c r="P470" s="213"/>
      <c r="Q470" s="121"/>
      <c r="R470" s="121"/>
      <c r="S470" s="369"/>
      <c r="T470" s="118"/>
      <c r="U470" s="377"/>
    </row>
    <row r="471" spans="1:21" s="111" customFormat="1">
      <c r="A471" s="118"/>
      <c r="B471" s="168"/>
      <c r="C471" s="118"/>
      <c r="D471" s="120"/>
      <c r="E471" s="120"/>
      <c r="F471" s="118"/>
      <c r="G471" s="119"/>
      <c r="H471" s="118"/>
      <c r="I471" s="118"/>
      <c r="J471" s="118"/>
      <c r="K471" s="118"/>
      <c r="L471" s="118"/>
      <c r="M471" s="118"/>
      <c r="N471" s="118"/>
      <c r="O471" s="118"/>
      <c r="P471" s="213"/>
      <c r="Q471" s="121"/>
      <c r="R471" s="121"/>
      <c r="S471" s="369"/>
      <c r="T471" s="118"/>
      <c r="U471" s="377"/>
    </row>
    <row r="472" spans="1:21" s="111" customFormat="1">
      <c r="A472" s="118"/>
      <c r="B472" s="168"/>
      <c r="C472" s="118"/>
      <c r="D472" s="120"/>
      <c r="E472" s="120"/>
      <c r="F472" s="118"/>
      <c r="G472" s="119"/>
      <c r="H472" s="118"/>
      <c r="I472" s="118"/>
      <c r="J472" s="118"/>
      <c r="K472" s="118"/>
      <c r="L472" s="118"/>
      <c r="M472" s="118"/>
      <c r="N472" s="118"/>
      <c r="O472" s="118"/>
      <c r="P472" s="213"/>
      <c r="Q472" s="121"/>
      <c r="R472" s="121"/>
      <c r="S472" s="369"/>
      <c r="T472" s="118"/>
      <c r="U472" s="377"/>
    </row>
    <row r="473" spans="1:21" s="111" customFormat="1">
      <c r="A473" s="118"/>
      <c r="B473" s="168"/>
      <c r="C473" s="118"/>
      <c r="D473" s="120"/>
      <c r="E473" s="120"/>
      <c r="F473" s="118"/>
      <c r="G473" s="119"/>
      <c r="H473" s="118"/>
      <c r="I473" s="118"/>
      <c r="J473" s="118"/>
      <c r="K473" s="118"/>
      <c r="L473" s="118"/>
      <c r="M473" s="118"/>
      <c r="N473" s="118"/>
      <c r="O473" s="118"/>
      <c r="P473" s="213"/>
      <c r="Q473" s="121"/>
      <c r="R473" s="121"/>
      <c r="S473" s="369"/>
      <c r="T473" s="118"/>
      <c r="U473" s="377"/>
    </row>
    <row r="474" spans="1:21" s="111" customFormat="1">
      <c r="A474" s="118"/>
      <c r="B474" s="168"/>
      <c r="C474" s="118"/>
      <c r="D474" s="120"/>
      <c r="E474" s="120"/>
      <c r="F474" s="118"/>
      <c r="G474" s="119"/>
      <c r="H474" s="118"/>
      <c r="I474" s="118"/>
      <c r="J474" s="118"/>
      <c r="K474" s="118"/>
      <c r="L474" s="118"/>
      <c r="M474" s="118"/>
      <c r="N474" s="118"/>
      <c r="O474" s="118"/>
      <c r="P474" s="213"/>
      <c r="Q474" s="121"/>
      <c r="R474" s="121"/>
      <c r="S474" s="369"/>
      <c r="T474" s="118"/>
      <c r="U474" s="377"/>
    </row>
    <row r="475" spans="1:21" s="111" customFormat="1">
      <c r="A475" s="118"/>
      <c r="B475" s="168"/>
      <c r="C475" s="118"/>
      <c r="D475" s="120"/>
      <c r="E475" s="120"/>
      <c r="F475" s="118"/>
      <c r="G475" s="119"/>
      <c r="H475" s="118"/>
      <c r="I475" s="118"/>
      <c r="J475" s="118"/>
      <c r="K475" s="118"/>
      <c r="L475" s="118"/>
      <c r="M475" s="118"/>
      <c r="N475" s="118"/>
      <c r="O475" s="118"/>
      <c r="P475" s="213"/>
      <c r="Q475" s="121"/>
      <c r="R475" s="121"/>
      <c r="S475" s="369"/>
      <c r="T475" s="118"/>
      <c r="U475" s="377"/>
    </row>
    <row r="476" spans="1:21" s="111" customFormat="1">
      <c r="A476" s="118"/>
      <c r="B476" s="168"/>
      <c r="C476" s="118"/>
      <c r="D476" s="120"/>
      <c r="E476" s="120"/>
      <c r="F476" s="118"/>
      <c r="G476" s="119"/>
      <c r="H476" s="118"/>
      <c r="I476" s="118"/>
      <c r="J476" s="118"/>
      <c r="K476" s="118"/>
      <c r="L476" s="118"/>
      <c r="M476" s="118"/>
      <c r="N476" s="118"/>
      <c r="O476" s="118"/>
      <c r="P476" s="213"/>
      <c r="Q476" s="121"/>
      <c r="R476" s="121"/>
      <c r="S476" s="369"/>
      <c r="T476" s="118"/>
      <c r="U476" s="377"/>
    </row>
    <row r="477" spans="1:21" s="111" customFormat="1">
      <c r="A477" s="118"/>
      <c r="B477" s="168"/>
      <c r="C477" s="118"/>
      <c r="D477" s="120"/>
      <c r="E477" s="120"/>
      <c r="F477" s="118"/>
      <c r="G477" s="119"/>
      <c r="H477" s="118"/>
      <c r="I477" s="118"/>
      <c r="J477" s="118"/>
      <c r="K477" s="118"/>
      <c r="L477" s="118"/>
      <c r="M477" s="118"/>
      <c r="N477" s="118"/>
      <c r="O477" s="118"/>
      <c r="P477" s="213"/>
      <c r="Q477" s="121"/>
      <c r="R477" s="121"/>
      <c r="S477" s="369"/>
      <c r="T477" s="118"/>
      <c r="U477" s="377"/>
    </row>
    <row r="478" spans="1:21" s="111" customFormat="1">
      <c r="A478" s="118"/>
      <c r="B478" s="168"/>
      <c r="C478" s="118"/>
      <c r="D478" s="120"/>
      <c r="E478" s="120"/>
      <c r="F478" s="118"/>
      <c r="G478" s="119"/>
      <c r="H478" s="118"/>
      <c r="I478" s="118"/>
      <c r="J478" s="118"/>
      <c r="K478" s="118"/>
      <c r="L478" s="118"/>
      <c r="M478" s="118"/>
      <c r="N478" s="118"/>
      <c r="O478" s="118"/>
      <c r="P478" s="213"/>
      <c r="Q478" s="121"/>
      <c r="R478" s="121"/>
      <c r="S478" s="369"/>
      <c r="T478" s="118"/>
      <c r="U478" s="377"/>
    </row>
    <row r="479" spans="1:21" s="111" customFormat="1">
      <c r="A479" s="118"/>
      <c r="B479" s="168"/>
      <c r="C479" s="118"/>
      <c r="D479" s="120"/>
      <c r="E479" s="120"/>
      <c r="F479" s="118"/>
      <c r="G479" s="119"/>
      <c r="H479" s="118"/>
      <c r="I479" s="118"/>
      <c r="J479" s="118"/>
      <c r="K479" s="118"/>
      <c r="L479" s="118"/>
      <c r="M479" s="118"/>
      <c r="N479" s="118"/>
      <c r="O479" s="118"/>
      <c r="P479" s="213"/>
      <c r="Q479" s="121"/>
      <c r="R479" s="121"/>
      <c r="S479" s="369"/>
      <c r="T479" s="118"/>
      <c r="U479" s="377"/>
    </row>
    <row r="480" spans="1:21" s="111" customFormat="1">
      <c r="A480" s="118"/>
      <c r="B480" s="168"/>
      <c r="C480" s="118"/>
      <c r="D480" s="120"/>
      <c r="E480" s="120"/>
      <c r="F480" s="118"/>
      <c r="G480" s="119"/>
      <c r="H480" s="118"/>
      <c r="I480" s="118"/>
      <c r="J480" s="118"/>
      <c r="K480" s="118"/>
      <c r="L480" s="118"/>
      <c r="M480" s="118"/>
      <c r="N480" s="118"/>
      <c r="O480" s="118"/>
      <c r="P480" s="213"/>
      <c r="Q480" s="121"/>
      <c r="R480" s="121"/>
      <c r="S480" s="369"/>
      <c r="T480" s="118"/>
      <c r="U480" s="377"/>
    </row>
    <row r="481" spans="1:21" s="111" customFormat="1">
      <c r="A481" s="118"/>
      <c r="B481" s="168"/>
      <c r="C481" s="118"/>
      <c r="D481" s="120"/>
      <c r="E481" s="120"/>
      <c r="F481" s="118"/>
      <c r="G481" s="119"/>
      <c r="H481" s="118"/>
      <c r="I481" s="118"/>
      <c r="J481" s="118"/>
      <c r="K481" s="118"/>
      <c r="L481" s="118"/>
      <c r="M481" s="118"/>
      <c r="N481" s="118"/>
      <c r="O481" s="118"/>
      <c r="P481" s="213"/>
      <c r="Q481" s="121"/>
      <c r="R481" s="121"/>
      <c r="S481" s="369"/>
      <c r="T481" s="118"/>
      <c r="U481" s="377"/>
    </row>
    <row r="482" spans="1:21" s="111" customFormat="1">
      <c r="A482" s="118"/>
      <c r="B482" s="168"/>
      <c r="C482" s="118"/>
      <c r="D482" s="120"/>
      <c r="E482" s="120"/>
      <c r="F482" s="118"/>
      <c r="G482" s="119"/>
      <c r="H482" s="118"/>
      <c r="I482" s="118"/>
      <c r="J482" s="118"/>
      <c r="K482" s="118"/>
      <c r="L482" s="118"/>
      <c r="M482" s="118"/>
      <c r="N482" s="118"/>
      <c r="O482" s="118"/>
      <c r="P482" s="213"/>
      <c r="Q482" s="121"/>
      <c r="R482" s="121"/>
      <c r="S482" s="369"/>
      <c r="T482" s="118"/>
      <c r="U482" s="377"/>
    </row>
    <row r="483" spans="1:21" s="111" customFormat="1">
      <c r="A483" s="118"/>
      <c r="B483" s="168"/>
      <c r="C483" s="118"/>
      <c r="D483" s="120"/>
      <c r="E483" s="120"/>
      <c r="F483" s="118"/>
      <c r="G483" s="119"/>
      <c r="H483" s="118"/>
      <c r="I483" s="118"/>
      <c r="J483" s="118"/>
      <c r="K483" s="118"/>
      <c r="L483" s="118"/>
      <c r="M483" s="118"/>
      <c r="N483" s="118"/>
      <c r="O483" s="118"/>
      <c r="P483" s="213"/>
      <c r="Q483" s="121"/>
      <c r="R483" s="121"/>
      <c r="S483" s="369"/>
      <c r="T483" s="118"/>
      <c r="U483" s="377"/>
    </row>
    <row r="484" spans="1:21" s="111" customFormat="1">
      <c r="A484" s="118"/>
      <c r="B484" s="168"/>
      <c r="C484" s="118"/>
      <c r="D484" s="120"/>
      <c r="E484" s="120"/>
      <c r="F484" s="118"/>
      <c r="G484" s="119"/>
      <c r="H484" s="118"/>
      <c r="I484" s="118"/>
      <c r="J484" s="118"/>
      <c r="K484" s="118"/>
      <c r="L484" s="118"/>
      <c r="M484" s="118"/>
      <c r="N484" s="118"/>
      <c r="O484" s="118"/>
      <c r="P484" s="213"/>
      <c r="Q484" s="121"/>
      <c r="R484" s="121"/>
      <c r="S484" s="369"/>
      <c r="T484" s="118"/>
      <c r="U484" s="377"/>
    </row>
    <row r="485" spans="1:21" s="111" customFormat="1">
      <c r="A485" s="118"/>
      <c r="B485" s="168"/>
      <c r="C485" s="118"/>
      <c r="D485" s="120"/>
      <c r="E485" s="120"/>
      <c r="F485" s="118"/>
      <c r="G485" s="119"/>
      <c r="H485" s="118"/>
      <c r="I485" s="118"/>
      <c r="J485" s="118"/>
      <c r="K485" s="118"/>
      <c r="L485" s="118"/>
      <c r="M485" s="118"/>
      <c r="N485" s="118"/>
      <c r="O485" s="118"/>
      <c r="P485" s="213"/>
      <c r="Q485" s="121"/>
      <c r="R485" s="121"/>
      <c r="S485" s="369"/>
      <c r="T485" s="118"/>
      <c r="U485" s="377"/>
    </row>
    <row r="486" spans="1:21" s="111" customFormat="1">
      <c r="A486" s="118"/>
      <c r="B486" s="168"/>
      <c r="C486" s="118"/>
      <c r="D486" s="120"/>
      <c r="E486" s="120"/>
      <c r="F486" s="118"/>
      <c r="G486" s="119"/>
      <c r="H486" s="118"/>
      <c r="I486" s="118"/>
      <c r="J486" s="118"/>
      <c r="K486" s="118"/>
      <c r="L486" s="118"/>
      <c r="M486" s="118"/>
      <c r="N486" s="118"/>
      <c r="O486" s="118"/>
      <c r="P486" s="213"/>
      <c r="Q486" s="121"/>
      <c r="R486" s="121"/>
      <c r="S486" s="369"/>
      <c r="T486" s="118"/>
      <c r="U486" s="377"/>
    </row>
    <row r="487" spans="1:21" s="111" customFormat="1">
      <c r="A487" s="118"/>
      <c r="B487" s="168"/>
      <c r="C487" s="118"/>
      <c r="D487" s="120"/>
      <c r="E487" s="120"/>
      <c r="F487" s="118"/>
      <c r="G487" s="119"/>
      <c r="H487" s="118"/>
      <c r="I487" s="118"/>
      <c r="J487" s="118"/>
      <c r="K487" s="118"/>
      <c r="L487" s="118"/>
      <c r="M487" s="118"/>
      <c r="N487" s="118"/>
      <c r="O487" s="118"/>
      <c r="P487" s="213"/>
      <c r="Q487" s="121"/>
      <c r="R487" s="121"/>
      <c r="S487" s="369"/>
      <c r="T487" s="118"/>
      <c r="U487" s="377"/>
    </row>
    <row r="488" spans="1:21" s="111" customFormat="1">
      <c r="A488" s="118"/>
      <c r="B488" s="168"/>
      <c r="C488" s="118"/>
      <c r="D488" s="120"/>
      <c r="E488" s="120"/>
      <c r="F488" s="118"/>
      <c r="G488" s="119"/>
      <c r="H488" s="118"/>
      <c r="I488" s="118"/>
      <c r="J488" s="118"/>
      <c r="K488" s="118"/>
      <c r="L488" s="118"/>
      <c r="M488" s="118"/>
      <c r="N488" s="118"/>
      <c r="O488" s="118"/>
      <c r="P488" s="213"/>
      <c r="Q488" s="121"/>
      <c r="R488" s="121"/>
      <c r="S488" s="369"/>
      <c r="T488" s="118"/>
      <c r="U488" s="377"/>
    </row>
    <row r="489" spans="1:21" s="111" customFormat="1">
      <c r="A489" s="118"/>
      <c r="B489" s="168"/>
      <c r="C489" s="118"/>
      <c r="D489" s="120"/>
      <c r="E489" s="120"/>
      <c r="F489" s="118"/>
      <c r="G489" s="119"/>
      <c r="H489" s="118"/>
      <c r="I489" s="118"/>
      <c r="J489" s="118"/>
      <c r="K489" s="118"/>
      <c r="L489" s="118"/>
      <c r="M489" s="118"/>
      <c r="N489" s="118"/>
      <c r="O489" s="118"/>
      <c r="P489" s="213"/>
      <c r="Q489" s="121"/>
      <c r="R489" s="121"/>
      <c r="S489" s="369"/>
      <c r="T489" s="118"/>
      <c r="U489" s="377"/>
    </row>
    <row r="490" spans="1:21" s="111" customFormat="1">
      <c r="A490" s="118"/>
      <c r="B490" s="168"/>
      <c r="C490" s="118"/>
      <c r="D490" s="120"/>
      <c r="E490" s="120"/>
      <c r="F490" s="118"/>
      <c r="G490" s="119"/>
      <c r="H490" s="118"/>
      <c r="I490" s="118"/>
      <c r="J490" s="118"/>
      <c r="K490" s="118"/>
      <c r="L490" s="118"/>
      <c r="M490" s="118"/>
      <c r="N490" s="118"/>
      <c r="O490" s="118"/>
      <c r="P490" s="213"/>
      <c r="Q490" s="121"/>
      <c r="R490" s="121"/>
      <c r="S490" s="369"/>
      <c r="T490" s="118"/>
      <c r="U490" s="377"/>
    </row>
    <row r="491" spans="1:21" s="111" customFormat="1">
      <c r="A491" s="118"/>
      <c r="B491" s="168"/>
      <c r="C491" s="118"/>
      <c r="D491" s="120"/>
      <c r="E491" s="120"/>
      <c r="F491" s="118"/>
      <c r="G491" s="119"/>
      <c r="H491" s="118"/>
      <c r="I491" s="118"/>
      <c r="J491" s="118"/>
      <c r="K491" s="118"/>
      <c r="L491" s="118"/>
      <c r="M491" s="118"/>
      <c r="N491" s="118"/>
      <c r="O491" s="118"/>
      <c r="P491" s="213"/>
      <c r="Q491" s="121"/>
      <c r="R491" s="121"/>
      <c r="S491" s="369"/>
      <c r="T491" s="118"/>
      <c r="U491" s="377"/>
    </row>
    <row r="492" spans="1:21" s="111" customFormat="1">
      <c r="A492" s="118"/>
      <c r="B492" s="168"/>
      <c r="C492" s="118"/>
      <c r="D492" s="120"/>
      <c r="E492" s="120"/>
      <c r="F492" s="118"/>
      <c r="G492" s="119"/>
      <c r="H492" s="118"/>
      <c r="I492" s="118"/>
      <c r="J492" s="118"/>
      <c r="K492" s="118"/>
      <c r="L492" s="118"/>
      <c r="M492" s="118"/>
      <c r="N492" s="118"/>
      <c r="O492" s="118"/>
      <c r="P492" s="213"/>
      <c r="Q492" s="121"/>
      <c r="R492" s="121"/>
      <c r="S492" s="369"/>
      <c r="T492" s="118"/>
      <c r="U492" s="377"/>
    </row>
    <row r="493" spans="1:21" s="111" customFormat="1">
      <c r="A493" s="118"/>
      <c r="B493" s="168"/>
      <c r="C493" s="118"/>
      <c r="D493" s="120"/>
      <c r="E493" s="120"/>
      <c r="F493" s="118"/>
      <c r="G493" s="119"/>
      <c r="H493" s="118"/>
      <c r="I493" s="118"/>
      <c r="J493" s="118"/>
      <c r="K493" s="118"/>
      <c r="L493" s="118"/>
      <c r="M493" s="118"/>
      <c r="N493" s="118"/>
      <c r="O493" s="118"/>
      <c r="P493" s="213"/>
      <c r="Q493" s="121"/>
      <c r="R493" s="121"/>
      <c r="S493" s="369"/>
      <c r="T493" s="118"/>
      <c r="U493" s="377"/>
    </row>
    <row r="494" spans="1:21" s="111" customFormat="1">
      <c r="A494" s="118"/>
      <c r="B494" s="168"/>
      <c r="C494" s="118"/>
      <c r="D494" s="120"/>
      <c r="E494" s="120"/>
      <c r="F494" s="118"/>
      <c r="G494" s="119"/>
      <c r="H494" s="118"/>
      <c r="I494" s="118"/>
      <c r="J494" s="118"/>
      <c r="K494" s="118"/>
      <c r="L494" s="118"/>
      <c r="M494" s="118"/>
      <c r="N494" s="118"/>
      <c r="O494" s="118"/>
      <c r="P494" s="213"/>
      <c r="Q494" s="121"/>
      <c r="R494" s="121"/>
      <c r="S494" s="369"/>
      <c r="T494" s="118"/>
      <c r="U494" s="377"/>
    </row>
    <row r="495" spans="1:21" s="111" customFormat="1">
      <c r="A495" s="118"/>
      <c r="B495" s="168"/>
      <c r="C495" s="118"/>
      <c r="D495" s="120"/>
      <c r="E495" s="120"/>
      <c r="F495" s="118"/>
      <c r="G495" s="119"/>
      <c r="H495" s="118"/>
      <c r="I495" s="118"/>
      <c r="J495" s="118"/>
      <c r="K495" s="118"/>
      <c r="L495" s="118"/>
      <c r="M495" s="118"/>
      <c r="N495" s="118"/>
      <c r="O495" s="118"/>
      <c r="P495" s="213"/>
      <c r="Q495" s="121"/>
      <c r="R495" s="121"/>
      <c r="S495" s="369"/>
      <c r="T495" s="118"/>
      <c r="U495" s="377"/>
    </row>
    <row r="496" spans="1:21" s="111" customFormat="1">
      <c r="A496" s="118"/>
      <c r="B496" s="168"/>
      <c r="C496" s="118"/>
      <c r="D496" s="120"/>
      <c r="E496" s="120"/>
      <c r="F496" s="118"/>
      <c r="G496" s="119"/>
      <c r="H496" s="118"/>
      <c r="I496" s="118"/>
      <c r="J496" s="118"/>
      <c r="K496" s="118"/>
      <c r="L496" s="118"/>
      <c r="M496" s="118"/>
      <c r="N496" s="118"/>
      <c r="O496" s="118"/>
      <c r="P496" s="213"/>
      <c r="Q496" s="121"/>
      <c r="R496" s="121"/>
      <c r="S496" s="369"/>
      <c r="T496" s="118"/>
      <c r="U496" s="377"/>
    </row>
    <row r="497" spans="1:21" s="111" customFormat="1">
      <c r="A497" s="118"/>
      <c r="B497" s="168"/>
      <c r="C497" s="118"/>
      <c r="D497" s="120"/>
      <c r="E497" s="120"/>
      <c r="F497" s="118"/>
      <c r="G497" s="119"/>
      <c r="H497" s="118"/>
      <c r="I497" s="118"/>
      <c r="J497" s="118"/>
      <c r="K497" s="118"/>
      <c r="L497" s="118"/>
      <c r="M497" s="118"/>
      <c r="N497" s="118"/>
      <c r="O497" s="118"/>
      <c r="P497" s="213"/>
      <c r="Q497" s="121"/>
      <c r="R497" s="121"/>
      <c r="S497" s="369"/>
      <c r="T497" s="118"/>
      <c r="U497" s="377"/>
    </row>
    <row r="498" spans="1:21" s="111" customFormat="1">
      <c r="A498" s="118"/>
      <c r="B498" s="168"/>
      <c r="C498" s="118"/>
      <c r="D498" s="120"/>
      <c r="E498" s="120"/>
      <c r="F498" s="118"/>
      <c r="G498" s="119"/>
      <c r="H498" s="118"/>
      <c r="I498" s="118"/>
      <c r="J498" s="118"/>
      <c r="K498" s="118"/>
      <c r="L498" s="118"/>
      <c r="M498" s="118"/>
      <c r="N498" s="118"/>
      <c r="O498" s="118"/>
      <c r="P498" s="213"/>
      <c r="Q498" s="121"/>
      <c r="R498" s="121"/>
      <c r="S498" s="369"/>
      <c r="T498" s="118"/>
      <c r="U498" s="377"/>
    </row>
    <row r="499" spans="1:21" s="111" customFormat="1">
      <c r="A499" s="118"/>
      <c r="B499" s="168"/>
      <c r="C499" s="118"/>
      <c r="D499" s="120"/>
      <c r="E499" s="120"/>
      <c r="F499" s="118"/>
      <c r="G499" s="119"/>
      <c r="H499" s="118"/>
      <c r="I499" s="118"/>
      <c r="J499" s="118"/>
      <c r="K499" s="118"/>
      <c r="L499" s="118"/>
      <c r="M499" s="118"/>
      <c r="N499" s="118"/>
      <c r="O499" s="118"/>
      <c r="P499" s="213"/>
      <c r="Q499" s="121"/>
      <c r="R499" s="121"/>
      <c r="S499" s="369"/>
      <c r="T499" s="118"/>
      <c r="U499" s="377"/>
    </row>
    <row r="500" spans="1:21" s="111" customFormat="1">
      <c r="A500" s="118"/>
      <c r="B500" s="168"/>
      <c r="C500" s="118"/>
      <c r="D500" s="120"/>
      <c r="E500" s="120"/>
      <c r="F500" s="118"/>
      <c r="G500" s="119"/>
      <c r="H500" s="118"/>
      <c r="I500" s="118"/>
      <c r="J500" s="118"/>
      <c r="K500" s="118"/>
      <c r="L500" s="118"/>
      <c r="M500" s="118"/>
      <c r="N500" s="118"/>
      <c r="O500" s="118"/>
      <c r="P500" s="213"/>
      <c r="Q500" s="121"/>
      <c r="R500" s="121"/>
      <c r="S500" s="369"/>
      <c r="T500" s="118"/>
      <c r="U500" s="377"/>
    </row>
    <row r="501" spans="1:21" s="111" customFormat="1">
      <c r="A501" s="118"/>
      <c r="B501" s="168"/>
      <c r="C501" s="118"/>
      <c r="D501" s="120"/>
      <c r="E501" s="120"/>
      <c r="F501" s="118"/>
      <c r="G501" s="119"/>
      <c r="H501" s="118"/>
      <c r="I501" s="118"/>
      <c r="J501" s="118"/>
      <c r="K501" s="118"/>
      <c r="L501" s="118"/>
      <c r="M501" s="118"/>
      <c r="N501" s="118"/>
      <c r="O501" s="118"/>
      <c r="P501" s="213"/>
      <c r="Q501" s="121"/>
      <c r="R501" s="121"/>
      <c r="S501" s="369"/>
      <c r="T501" s="118"/>
      <c r="U501" s="377"/>
    </row>
    <row r="502" spans="1:21" s="111" customFormat="1">
      <c r="A502" s="118"/>
      <c r="B502" s="168"/>
      <c r="C502" s="118"/>
      <c r="D502" s="120"/>
      <c r="E502" s="120"/>
      <c r="F502" s="118"/>
      <c r="G502" s="119"/>
      <c r="H502" s="118"/>
      <c r="I502" s="118"/>
      <c r="J502" s="118"/>
      <c r="K502" s="118"/>
      <c r="L502" s="118"/>
      <c r="M502" s="118"/>
      <c r="N502" s="118"/>
      <c r="O502" s="118"/>
      <c r="P502" s="213"/>
      <c r="Q502" s="121"/>
      <c r="R502" s="121"/>
      <c r="S502" s="369"/>
      <c r="T502" s="118"/>
      <c r="U502" s="377"/>
    </row>
    <row r="503" spans="1:21" s="111" customFormat="1">
      <c r="A503" s="118"/>
      <c r="B503" s="168"/>
      <c r="C503" s="118"/>
      <c r="D503" s="120"/>
      <c r="E503" s="120"/>
      <c r="F503" s="118"/>
      <c r="G503" s="119"/>
      <c r="H503" s="118"/>
      <c r="I503" s="118"/>
      <c r="J503" s="118"/>
      <c r="K503" s="118"/>
      <c r="L503" s="118"/>
      <c r="M503" s="118"/>
      <c r="N503" s="118"/>
      <c r="O503" s="118"/>
      <c r="P503" s="213"/>
      <c r="Q503" s="121"/>
      <c r="R503" s="121"/>
      <c r="S503" s="369"/>
      <c r="T503" s="118"/>
      <c r="U503" s="377"/>
    </row>
    <row r="504" spans="1:21" s="111" customFormat="1">
      <c r="A504" s="118"/>
      <c r="B504" s="168"/>
      <c r="C504" s="118"/>
      <c r="D504" s="120"/>
      <c r="E504" s="120"/>
      <c r="F504" s="118"/>
      <c r="G504" s="119"/>
      <c r="H504" s="118"/>
      <c r="I504" s="118"/>
      <c r="J504" s="118"/>
      <c r="K504" s="118"/>
      <c r="L504" s="118"/>
      <c r="M504" s="118"/>
      <c r="N504" s="118"/>
      <c r="O504" s="118"/>
      <c r="P504" s="213"/>
      <c r="Q504" s="121"/>
      <c r="R504" s="121"/>
      <c r="S504" s="369"/>
      <c r="T504" s="118"/>
      <c r="U504" s="377"/>
    </row>
    <row r="505" spans="1:21" s="111" customFormat="1">
      <c r="A505" s="118"/>
      <c r="B505" s="168"/>
      <c r="C505" s="118"/>
      <c r="D505" s="120"/>
      <c r="E505" s="120"/>
      <c r="F505" s="118"/>
      <c r="G505" s="119"/>
      <c r="H505" s="118"/>
      <c r="I505" s="118"/>
      <c r="J505" s="118"/>
      <c r="K505" s="118"/>
      <c r="L505" s="118"/>
      <c r="M505" s="118"/>
      <c r="N505" s="118"/>
      <c r="O505" s="118"/>
      <c r="P505" s="213"/>
      <c r="Q505" s="121"/>
      <c r="R505" s="121"/>
      <c r="S505" s="369"/>
      <c r="T505" s="118"/>
      <c r="U505" s="377"/>
    </row>
    <row r="506" spans="1:21" s="111" customFormat="1">
      <c r="A506" s="118"/>
      <c r="B506" s="168"/>
      <c r="C506" s="118"/>
      <c r="D506" s="120"/>
      <c r="E506" s="120"/>
      <c r="F506" s="118"/>
      <c r="G506" s="119"/>
      <c r="H506" s="118"/>
      <c r="I506" s="118"/>
      <c r="J506" s="118"/>
      <c r="K506" s="118"/>
      <c r="L506" s="118"/>
      <c r="M506" s="118"/>
      <c r="N506" s="118"/>
      <c r="O506" s="118"/>
      <c r="P506" s="213"/>
      <c r="Q506" s="121"/>
      <c r="R506" s="121"/>
      <c r="S506" s="369"/>
      <c r="T506" s="118"/>
      <c r="U506" s="377"/>
    </row>
    <row r="507" spans="1:21" s="111" customFormat="1">
      <c r="A507" s="118"/>
      <c r="B507" s="168"/>
      <c r="C507" s="118"/>
      <c r="D507" s="120"/>
      <c r="E507" s="120"/>
      <c r="F507" s="118"/>
      <c r="G507" s="119"/>
      <c r="H507" s="118"/>
      <c r="I507" s="118"/>
      <c r="J507" s="118"/>
      <c r="K507" s="118"/>
      <c r="L507" s="118"/>
      <c r="M507" s="118"/>
      <c r="N507" s="118"/>
      <c r="O507" s="118"/>
      <c r="P507" s="213"/>
      <c r="Q507" s="121"/>
      <c r="R507" s="121"/>
      <c r="S507" s="369"/>
      <c r="T507" s="118"/>
      <c r="U507" s="377"/>
    </row>
    <row r="508" spans="1:21" s="111" customFormat="1">
      <c r="A508" s="118"/>
      <c r="B508" s="168"/>
      <c r="C508" s="118"/>
      <c r="D508" s="120"/>
      <c r="E508" s="120"/>
      <c r="F508" s="118"/>
      <c r="G508" s="119"/>
      <c r="H508" s="118"/>
      <c r="I508" s="118"/>
      <c r="J508" s="118"/>
      <c r="K508" s="118"/>
      <c r="L508" s="118"/>
      <c r="M508" s="118"/>
      <c r="N508" s="118"/>
      <c r="O508" s="118"/>
      <c r="P508" s="213"/>
      <c r="Q508" s="121"/>
      <c r="R508" s="121"/>
      <c r="S508" s="369"/>
      <c r="T508" s="118"/>
      <c r="U508" s="377"/>
    </row>
    <row r="509" spans="1:21" s="111" customFormat="1">
      <c r="A509" s="118"/>
      <c r="B509" s="168"/>
      <c r="C509" s="118"/>
      <c r="D509" s="120"/>
      <c r="E509" s="120"/>
      <c r="F509" s="118"/>
      <c r="G509" s="119"/>
      <c r="H509" s="118"/>
      <c r="I509" s="118"/>
      <c r="J509" s="118"/>
      <c r="K509" s="118"/>
      <c r="L509" s="118"/>
      <c r="M509" s="118"/>
      <c r="N509" s="118"/>
      <c r="O509" s="118"/>
      <c r="P509" s="213"/>
      <c r="Q509" s="121"/>
      <c r="R509" s="121"/>
      <c r="S509" s="369"/>
      <c r="T509" s="118"/>
      <c r="U509" s="377"/>
    </row>
    <row r="510" spans="1:21" s="111" customFormat="1">
      <c r="A510" s="118"/>
      <c r="B510" s="168"/>
      <c r="C510" s="118"/>
      <c r="D510" s="120"/>
      <c r="E510" s="120"/>
      <c r="F510" s="118"/>
      <c r="G510" s="119"/>
      <c r="H510" s="118"/>
      <c r="I510" s="118"/>
      <c r="J510" s="118"/>
      <c r="K510" s="118"/>
      <c r="L510" s="118"/>
      <c r="M510" s="118"/>
      <c r="N510" s="118"/>
      <c r="O510" s="118"/>
      <c r="P510" s="213"/>
      <c r="Q510" s="121"/>
      <c r="R510" s="121"/>
      <c r="S510" s="369"/>
      <c r="T510" s="118"/>
      <c r="U510" s="377"/>
    </row>
    <row r="511" spans="1:21" s="111" customFormat="1">
      <c r="A511" s="118"/>
      <c r="B511" s="168"/>
      <c r="C511" s="118"/>
      <c r="D511" s="120"/>
      <c r="E511" s="120"/>
      <c r="F511" s="118"/>
      <c r="G511" s="119"/>
      <c r="H511" s="118"/>
      <c r="I511" s="118"/>
      <c r="J511" s="118"/>
      <c r="K511" s="118"/>
      <c r="L511" s="118"/>
      <c r="M511" s="118"/>
      <c r="N511" s="118"/>
      <c r="O511" s="118"/>
      <c r="P511" s="213"/>
      <c r="Q511" s="121"/>
      <c r="R511" s="121"/>
      <c r="S511" s="369"/>
      <c r="T511" s="118"/>
      <c r="U511" s="377"/>
    </row>
    <row r="512" spans="1:21" s="111" customFormat="1">
      <c r="A512" s="118"/>
      <c r="B512" s="168"/>
      <c r="C512" s="118"/>
      <c r="D512" s="120"/>
      <c r="E512" s="120"/>
      <c r="F512" s="118"/>
      <c r="G512" s="119"/>
      <c r="H512" s="118"/>
      <c r="I512" s="118"/>
      <c r="J512" s="118"/>
      <c r="K512" s="118"/>
      <c r="L512" s="118"/>
      <c r="M512" s="118"/>
      <c r="N512" s="118"/>
      <c r="O512" s="118"/>
      <c r="P512" s="213"/>
      <c r="Q512" s="121"/>
      <c r="R512" s="121"/>
      <c r="S512" s="369"/>
      <c r="T512" s="118"/>
      <c r="U512" s="377"/>
    </row>
    <row r="513" spans="1:21" s="111" customFormat="1">
      <c r="A513" s="118"/>
      <c r="B513" s="168"/>
      <c r="C513" s="118"/>
      <c r="D513" s="120"/>
      <c r="E513" s="120"/>
      <c r="F513" s="118"/>
      <c r="G513" s="119"/>
      <c r="H513" s="118"/>
      <c r="I513" s="118"/>
      <c r="J513" s="118"/>
      <c r="K513" s="118"/>
      <c r="L513" s="118"/>
      <c r="M513" s="118"/>
      <c r="N513" s="118"/>
      <c r="O513" s="118"/>
      <c r="P513" s="213"/>
      <c r="Q513" s="121"/>
      <c r="R513" s="121"/>
      <c r="S513" s="369"/>
      <c r="T513" s="118"/>
      <c r="U513" s="377"/>
    </row>
    <row r="514" spans="1:21" s="111" customFormat="1">
      <c r="A514" s="118"/>
      <c r="B514" s="168"/>
      <c r="C514" s="118"/>
      <c r="D514" s="120"/>
      <c r="E514" s="120"/>
      <c r="F514" s="118"/>
      <c r="G514" s="119"/>
      <c r="H514" s="118"/>
      <c r="I514" s="118"/>
      <c r="J514" s="118"/>
      <c r="K514" s="118"/>
      <c r="L514" s="118"/>
      <c r="M514" s="118"/>
      <c r="N514" s="118"/>
      <c r="O514" s="118"/>
      <c r="P514" s="213"/>
      <c r="Q514" s="121"/>
      <c r="R514" s="121"/>
      <c r="S514" s="369"/>
      <c r="T514" s="118"/>
      <c r="U514" s="377"/>
    </row>
    <row r="515" spans="1:21" s="111" customFormat="1">
      <c r="A515" s="118"/>
      <c r="B515" s="168"/>
      <c r="C515" s="118"/>
      <c r="D515" s="120"/>
      <c r="E515" s="120"/>
      <c r="F515" s="118"/>
      <c r="G515" s="119"/>
      <c r="H515" s="118"/>
      <c r="I515" s="118"/>
      <c r="J515" s="118"/>
      <c r="K515" s="118"/>
      <c r="L515" s="118"/>
      <c r="M515" s="118"/>
      <c r="N515" s="118"/>
      <c r="O515" s="118"/>
      <c r="P515" s="213"/>
      <c r="Q515" s="121"/>
      <c r="R515" s="121"/>
      <c r="S515" s="369"/>
      <c r="T515" s="118"/>
      <c r="U515" s="377"/>
    </row>
    <row r="516" spans="1:21" s="111" customFormat="1">
      <c r="A516" s="118"/>
      <c r="B516" s="168"/>
      <c r="C516" s="118"/>
      <c r="D516" s="120"/>
      <c r="E516" s="120"/>
      <c r="F516" s="118"/>
      <c r="G516" s="119"/>
      <c r="H516" s="118"/>
      <c r="I516" s="118"/>
      <c r="J516" s="118"/>
      <c r="K516" s="118"/>
      <c r="L516" s="118"/>
      <c r="M516" s="118"/>
      <c r="N516" s="118"/>
      <c r="O516" s="118"/>
      <c r="P516" s="213"/>
      <c r="Q516" s="121"/>
      <c r="R516" s="121"/>
      <c r="S516" s="369"/>
      <c r="T516" s="118"/>
      <c r="U516" s="377"/>
    </row>
    <row r="517" spans="1:21" s="111" customFormat="1">
      <c r="A517" s="118"/>
      <c r="B517" s="168"/>
      <c r="C517" s="118"/>
      <c r="D517" s="120"/>
      <c r="E517" s="120"/>
      <c r="F517" s="118"/>
      <c r="G517" s="119"/>
      <c r="H517" s="118"/>
      <c r="I517" s="118"/>
      <c r="J517" s="118"/>
      <c r="K517" s="118"/>
      <c r="L517" s="118"/>
      <c r="M517" s="118"/>
      <c r="N517" s="118"/>
      <c r="O517" s="118"/>
      <c r="P517" s="213"/>
      <c r="Q517" s="121"/>
      <c r="R517" s="121"/>
      <c r="S517" s="369"/>
      <c r="T517" s="118"/>
      <c r="U517" s="377"/>
    </row>
    <row r="518" spans="1:21" s="111" customFormat="1">
      <c r="A518" s="118"/>
      <c r="B518" s="168"/>
      <c r="C518" s="118"/>
      <c r="D518" s="120"/>
      <c r="E518" s="120"/>
      <c r="F518" s="118"/>
      <c r="G518" s="119"/>
      <c r="H518" s="118"/>
      <c r="I518" s="118"/>
      <c r="J518" s="118"/>
      <c r="K518" s="118"/>
      <c r="L518" s="118"/>
      <c r="M518" s="118"/>
      <c r="N518" s="118"/>
      <c r="O518" s="118"/>
      <c r="P518" s="213"/>
      <c r="Q518" s="121"/>
      <c r="R518" s="121"/>
      <c r="S518" s="369"/>
      <c r="T518" s="118"/>
      <c r="U518" s="377"/>
    </row>
    <row r="519" spans="1:21" s="111" customFormat="1">
      <c r="A519" s="118"/>
      <c r="B519" s="168"/>
      <c r="C519" s="118"/>
      <c r="D519" s="120"/>
      <c r="E519" s="120"/>
      <c r="F519" s="118"/>
      <c r="G519" s="119"/>
      <c r="H519" s="118"/>
      <c r="I519" s="118"/>
      <c r="J519" s="118"/>
      <c r="K519" s="118"/>
      <c r="L519" s="118"/>
      <c r="M519" s="118"/>
      <c r="N519" s="118"/>
      <c r="O519" s="118"/>
      <c r="P519" s="213"/>
      <c r="Q519" s="121"/>
      <c r="R519" s="121"/>
      <c r="S519" s="369"/>
      <c r="T519" s="118"/>
      <c r="U519" s="377"/>
    </row>
    <row r="520" spans="1:21" s="111" customFormat="1">
      <c r="A520" s="118"/>
      <c r="B520" s="168"/>
      <c r="C520" s="118"/>
      <c r="D520" s="120"/>
      <c r="E520" s="120"/>
      <c r="F520" s="118"/>
      <c r="G520" s="119"/>
      <c r="H520" s="118"/>
      <c r="I520" s="118"/>
      <c r="J520" s="118"/>
      <c r="K520" s="118"/>
      <c r="L520" s="118"/>
      <c r="M520" s="118"/>
      <c r="N520" s="118"/>
      <c r="O520" s="118"/>
      <c r="P520" s="213"/>
      <c r="Q520" s="121"/>
      <c r="R520" s="121"/>
      <c r="S520" s="369"/>
      <c r="T520" s="118"/>
      <c r="U520" s="377"/>
    </row>
    <row r="521" spans="1:21" s="111" customFormat="1">
      <c r="A521" s="118"/>
      <c r="B521" s="168"/>
      <c r="C521" s="118"/>
      <c r="D521" s="120"/>
      <c r="E521" s="120"/>
      <c r="F521" s="118"/>
      <c r="G521" s="119"/>
      <c r="H521" s="118"/>
      <c r="I521" s="118"/>
      <c r="J521" s="118"/>
      <c r="K521" s="118"/>
      <c r="L521" s="118"/>
      <c r="M521" s="118"/>
      <c r="N521" s="118"/>
      <c r="O521" s="118"/>
      <c r="P521" s="213"/>
      <c r="Q521" s="121"/>
      <c r="R521" s="121"/>
      <c r="S521" s="369"/>
      <c r="T521" s="118"/>
      <c r="U521" s="377"/>
    </row>
    <row r="522" spans="1:21" s="111" customFormat="1">
      <c r="A522" s="118"/>
      <c r="B522" s="168"/>
      <c r="C522" s="118"/>
      <c r="D522" s="120"/>
      <c r="E522" s="120"/>
      <c r="F522" s="118"/>
      <c r="G522" s="119"/>
      <c r="H522" s="118"/>
      <c r="I522" s="118"/>
      <c r="J522" s="118"/>
      <c r="K522" s="118"/>
      <c r="L522" s="118"/>
      <c r="M522" s="118"/>
      <c r="N522" s="118"/>
      <c r="O522" s="118"/>
      <c r="P522" s="213"/>
      <c r="Q522" s="121"/>
      <c r="R522" s="121"/>
      <c r="S522" s="369"/>
      <c r="T522" s="118"/>
      <c r="U522" s="377"/>
    </row>
    <row r="523" spans="1:21" s="111" customFormat="1">
      <c r="A523" s="118"/>
      <c r="B523" s="168"/>
      <c r="C523" s="118"/>
      <c r="D523" s="120"/>
      <c r="E523" s="120"/>
      <c r="F523" s="118"/>
      <c r="G523" s="119"/>
      <c r="H523" s="118"/>
      <c r="I523" s="118"/>
      <c r="J523" s="118"/>
      <c r="K523" s="118"/>
      <c r="L523" s="118"/>
      <c r="M523" s="118"/>
      <c r="N523" s="118"/>
      <c r="O523" s="118"/>
      <c r="P523" s="213"/>
      <c r="Q523" s="121"/>
      <c r="R523" s="121"/>
      <c r="S523" s="369"/>
      <c r="T523" s="118"/>
      <c r="U523" s="377"/>
    </row>
    <row r="524" spans="1:21" s="111" customFormat="1">
      <c r="A524" s="118"/>
      <c r="B524" s="168"/>
      <c r="C524" s="118"/>
      <c r="D524" s="120"/>
      <c r="E524" s="120"/>
      <c r="F524" s="118"/>
      <c r="G524" s="119"/>
      <c r="H524" s="118"/>
      <c r="I524" s="118"/>
      <c r="J524" s="118"/>
      <c r="K524" s="118"/>
      <c r="L524" s="118"/>
      <c r="M524" s="118"/>
      <c r="N524" s="118"/>
      <c r="O524" s="118"/>
      <c r="P524" s="213"/>
      <c r="Q524" s="121"/>
      <c r="R524" s="121"/>
      <c r="S524" s="369"/>
      <c r="T524" s="118"/>
      <c r="U524" s="377"/>
    </row>
    <row r="525" spans="1:21" s="111" customFormat="1">
      <c r="A525" s="118"/>
      <c r="B525" s="168"/>
      <c r="C525" s="118"/>
      <c r="D525" s="120"/>
      <c r="E525" s="120"/>
      <c r="F525" s="118"/>
      <c r="G525" s="119"/>
      <c r="H525" s="118"/>
      <c r="I525" s="118"/>
      <c r="J525" s="118"/>
      <c r="K525" s="118"/>
      <c r="L525" s="118"/>
      <c r="M525" s="118"/>
      <c r="N525" s="118"/>
      <c r="O525" s="118"/>
      <c r="P525" s="213"/>
      <c r="Q525" s="121"/>
      <c r="R525" s="121"/>
      <c r="S525" s="369"/>
      <c r="T525" s="118"/>
      <c r="U525" s="377"/>
    </row>
    <row r="526" spans="1:21" s="111" customFormat="1">
      <c r="A526" s="118"/>
      <c r="B526" s="168"/>
      <c r="C526" s="118"/>
      <c r="D526" s="120"/>
      <c r="E526" s="120"/>
      <c r="F526" s="118"/>
      <c r="G526" s="119"/>
      <c r="H526" s="118"/>
      <c r="I526" s="118"/>
      <c r="J526" s="118"/>
      <c r="K526" s="118"/>
      <c r="L526" s="118"/>
      <c r="M526" s="118"/>
      <c r="N526" s="118"/>
      <c r="O526" s="118"/>
      <c r="P526" s="213"/>
      <c r="Q526" s="121"/>
      <c r="R526" s="121"/>
      <c r="S526" s="369"/>
      <c r="T526" s="118"/>
      <c r="U526" s="377"/>
    </row>
    <row r="527" spans="1:21" s="111" customFormat="1">
      <c r="A527" s="118"/>
      <c r="B527" s="168"/>
      <c r="C527" s="118"/>
      <c r="D527" s="120"/>
      <c r="E527" s="120"/>
      <c r="F527" s="118"/>
      <c r="G527" s="119"/>
      <c r="H527" s="118"/>
      <c r="I527" s="118"/>
      <c r="J527" s="118"/>
      <c r="K527" s="118"/>
      <c r="L527" s="118"/>
      <c r="M527" s="118"/>
      <c r="N527" s="118"/>
      <c r="O527" s="118"/>
      <c r="P527" s="213"/>
      <c r="Q527" s="121"/>
      <c r="R527" s="121"/>
      <c r="S527" s="369"/>
      <c r="T527" s="118"/>
      <c r="U527" s="377"/>
    </row>
    <row r="528" spans="1:21" s="111" customFormat="1">
      <c r="A528" s="118"/>
      <c r="B528" s="168"/>
      <c r="C528" s="118"/>
      <c r="D528" s="120"/>
      <c r="E528" s="120"/>
      <c r="F528" s="118"/>
      <c r="G528" s="119"/>
      <c r="H528" s="118"/>
      <c r="I528" s="118"/>
      <c r="J528" s="118"/>
      <c r="K528" s="118"/>
      <c r="L528" s="118"/>
      <c r="M528" s="118"/>
      <c r="N528" s="118"/>
      <c r="O528" s="118"/>
      <c r="P528" s="213"/>
      <c r="Q528" s="121"/>
      <c r="R528" s="121"/>
      <c r="S528" s="369"/>
      <c r="T528" s="118"/>
      <c r="U528" s="377"/>
    </row>
    <row r="529" spans="1:21" s="111" customFormat="1">
      <c r="A529" s="118"/>
      <c r="B529" s="168"/>
      <c r="C529" s="118"/>
      <c r="D529" s="120"/>
      <c r="E529" s="120"/>
      <c r="F529" s="118"/>
      <c r="G529" s="119"/>
      <c r="H529" s="118"/>
      <c r="I529" s="118"/>
      <c r="J529" s="118"/>
      <c r="K529" s="118"/>
      <c r="L529" s="118"/>
      <c r="M529" s="118"/>
      <c r="N529" s="118"/>
      <c r="O529" s="118"/>
      <c r="P529" s="213"/>
      <c r="Q529" s="121"/>
      <c r="R529" s="121"/>
      <c r="S529" s="369"/>
      <c r="T529" s="118"/>
      <c r="U529" s="377"/>
    </row>
    <row r="530" spans="1:21" s="111" customFormat="1">
      <c r="A530" s="118"/>
      <c r="B530" s="168"/>
      <c r="C530" s="118"/>
      <c r="D530" s="120"/>
      <c r="E530" s="120"/>
      <c r="F530" s="118"/>
      <c r="G530" s="119"/>
      <c r="H530" s="118"/>
      <c r="I530" s="118"/>
      <c r="J530" s="118"/>
      <c r="K530" s="118"/>
      <c r="L530" s="118"/>
      <c r="M530" s="118"/>
      <c r="N530" s="118"/>
      <c r="O530" s="118"/>
      <c r="P530" s="213"/>
      <c r="Q530" s="121"/>
      <c r="R530" s="121"/>
      <c r="S530" s="369"/>
      <c r="T530" s="118"/>
      <c r="U530" s="377"/>
    </row>
    <row r="531" spans="1:21" s="111" customFormat="1">
      <c r="A531" s="118"/>
      <c r="B531" s="168"/>
      <c r="C531" s="118"/>
      <c r="D531" s="120"/>
      <c r="E531" s="120"/>
      <c r="F531" s="118"/>
      <c r="G531" s="119"/>
      <c r="H531" s="118"/>
      <c r="I531" s="118"/>
      <c r="J531" s="118"/>
      <c r="K531" s="118"/>
      <c r="L531" s="118"/>
      <c r="M531" s="118"/>
      <c r="N531" s="118"/>
      <c r="O531" s="118"/>
      <c r="P531" s="213"/>
      <c r="Q531" s="121"/>
      <c r="R531" s="121"/>
      <c r="S531" s="369"/>
      <c r="T531" s="118"/>
      <c r="U531" s="377"/>
    </row>
    <row r="532" spans="1:21" s="111" customFormat="1">
      <c r="A532" s="118"/>
      <c r="B532" s="168"/>
      <c r="C532" s="118"/>
      <c r="D532" s="120"/>
      <c r="E532" s="120"/>
      <c r="F532" s="118"/>
      <c r="G532" s="119"/>
      <c r="H532" s="118"/>
      <c r="I532" s="118"/>
      <c r="J532" s="118"/>
      <c r="K532" s="118"/>
      <c r="L532" s="118"/>
      <c r="M532" s="118"/>
      <c r="N532" s="118"/>
      <c r="O532" s="118"/>
      <c r="P532" s="213"/>
      <c r="Q532" s="121"/>
      <c r="R532" s="121"/>
      <c r="S532" s="369"/>
      <c r="T532" s="118"/>
      <c r="U532" s="377"/>
    </row>
    <row r="533" spans="1:21" s="111" customFormat="1">
      <c r="A533" s="118"/>
      <c r="B533" s="168"/>
      <c r="C533" s="118"/>
      <c r="D533" s="120"/>
      <c r="E533" s="120"/>
      <c r="F533" s="118"/>
      <c r="G533" s="119"/>
      <c r="H533" s="118"/>
      <c r="I533" s="118"/>
      <c r="J533" s="118"/>
      <c r="K533" s="118"/>
      <c r="L533" s="118"/>
      <c r="M533" s="118"/>
      <c r="N533" s="118"/>
      <c r="O533" s="118"/>
      <c r="P533" s="213"/>
      <c r="Q533" s="121"/>
      <c r="R533" s="121"/>
      <c r="S533" s="369"/>
      <c r="T533" s="118"/>
      <c r="U533" s="377"/>
    </row>
    <row r="534" spans="1:21" s="111" customFormat="1">
      <c r="A534" s="118"/>
      <c r="B534" s="168"/>
      <c r="C534" s="118"/>
      <c r="D534" s="120"/>
      <c r="E534" s="120"/>
      <c r="F534" s="118"/>
      <c r="G534" s="119"/>
      <c r="H534" s="118"/>
      <c r="I534" s="118"/>
      <c r="J534" s="118"/>
      <c r="K534" s="118"/>
      <c r="L534" s="118"/>
      <c r="M534" s="118"/>
      <c r="N534" s="118"/>
      <c r="O534" s="118"/>
      <c r="P534" s="213"/>
      <c r="Q534" s="121"/>
      <c r="R534" s="121"/>
      <c r="S534" s="369"/>
      <c r="T534" s="118"/>
      <c r="U534" s="377"/>
    </row>
    <row r="535" spans="1:21" s="111" customFormat="1">
      <c r="A535" s="118"/>
      <c r="B535" s="168"/>
      <c r="C535" s="118"/>
      <c r="D535" s="120"/>
      <c r="E535" s="120"/>
      <c r="F535" s="118"/>
      <c r="G535" s="119"/>
      <c r="H535" s="118"/>
      <c r="I535" s="118"/>
      <c r="J535" s="118"/>
      <c r="K535" s="118"/>
      <c r="L535" s="118"/>
      <c r="M535" s="118"/>
      <c r="N535" s="118"/>
      <c r="O535" s="118"/>
      <c r="P535" s="213"/>
      <c r="Q535" s="121"/>
      <c r="R535" s="121"/>
      <c r="S535" s="369"/>
      <c r="T535" s="118"/>
      <c r="U535" s="377"/>
    </row>
    <row r="536" spans="1:21" s="111" customFormat="1">
      <c r="A536" s="118"/>
      <c r="B536" s="168"/>
      <c r="C536" s="118"/>
      <c r="D536" s="120"/>
      <c r="E536" s="120"/>
      <c r="F536" s="118"/>
      <c r="G536" s="119"/>
      <c r="H536" s="118"/>
      <c r="I536" s="118"/>
      <c r="J536" s="118"/>
      <c r="K536" s="118"/>
      <c r="L536" s="118"/>
      <c r="M536" s="118"/>
      <c r="N536" s="118"/>
      <c r="O536" s="118"/>
      <c r="P536" s="213"/>
      <c r="Q536" s="121"/>
      <c r="R536" s="121"/>
      <c r="S536" s="369"/>
      <c r="T536" s="118"/>
      <c r="U536" s="377"/>
    </row>
    <row r="537" spans="1:21" s="111" customFormat="1">
      <c r="A537" s="118"/>
      <c r="B537" s="168"/>
      <c r="C537" s="118"/>
      <c r="D537" s="120"/>
      <c r="E537" s="120"/>
      <c r="F537" s="118"/>
      <c r="G537" s="119"/>
      <c r="H537" s="118"/>
      <c r="I537" s="118"/>
      <c r="J537" s="118"/>
      <c r="K537" s="118"/>
      <c r="L537" s="118"/>
      <c r="M537" s="118"/>
      <c r="N537" s="118"/>
      <c r="O537" s="118"/>
      <c r="P537" s="213"/>
      <c r="Q537" s="121"/>
      <c r="R537" s="121"/>
      <c r="S537" s="369"/>
      <c r="T537" s="118"/>
      <c r="U537" s="377"/>
    </row>
    <row r="538" spans="1:21" s="111" customFormat="1">
      <c r="A538" s="118"/>
      <c r="B538" s="168"/>
      <c r="C538" s="118"/>
      <c r="D538" s="120"/>
      <c r="E538" s="120"/>
      <c r="F538" s="118"/>
      <c r="G538" s="119"/>
      <c r="H538" s="118"/>
      <c r="I538" s="118"/>
      <c r="J538" s="118"/>
      <c r="K538" s="118"/>
      <c r="L538" s="118"/>
      <c r="M538" s="118"/>
      <c r="N538" s="118"/>
      <c r="O538" s="118"/>
      <c r="P538" s="213"/>
      <c r="Q538" s="121"/>
      <c r="R538" s="121"/>
      <c r="S538" s="369"/>
      <c r="T538" s="118"/>
      <c r="U538" s="377"/>
    </row>
    <row r="539" spans="1:21" s="111" customFormat="1">
      <c r="A539" s="118"/>
      <c r="B539" s="168"/>
      <c r="C539" s="118"/>
      <c r="D539" s="120"/>
      <c r="E539" s="120"/>
      <c r="F539" s="118"/>
      <c r="G539" s="119"/>
      <c r="H539" s="118"/>
      <c r="I539" s="118"/>
      <c r="J539" s="118"/>
      <c r="K539" s="118"/>
      <c r="L539" s="118"/>
      <c r="M539" s="118"/>
      <c r="N539" s="118"/>
      <c r="O539" s="118"/>
      <c r="P539" s="213"/>
      <c r="Q539" s="121"/>
      <c r="R539" s="121"/>
      <c r="S539" s="369"/>
      <c r="T539" s="118"/>
      <c r="U539" s="377"/>
    </row>
    <row r="540" spans="1:21" s="111" customFormat="1">
      <c r="A540" s="118"/>
      <c r="B540" s="168"/>
      <c r="C540" s="118"/>
      <c r="D540" s="120"/>
      <c r="E540" s="120"/>
      <c r="F540" s="118"/>
      <c r="G540" s="119"/>
      <c r="H540" s="118"/>
      <c r="I540" s="118"/>
      <c r="J540" s="118"/>
      <c r="K540" s="118"/>
      <c r="L540" s="118"/>
      <c r="M540" s="118"/>
      <c r="N540" s="118"/>
      <c r="O540" s="118"/>
      <c r="P540" s="213"/>
      <c r="Q540" s="121"/>
      <c r="R540" s="121"/>
      <c r="S540" s="369"/>
      <c r="T540" s="118"/>
      <c r="U540" s="377"/>
    </row>
    <row r="541" spans="1:21" s="111" customFormat="1">
      <c r="A541" s="118"/>
      <c r="B541" s="168"/>
      <c r="C541" s="118"/>
      <c r="D541" s="120"/>
      <c r="E541" s="120"/>
      <c r="F541" s="118"/>
      <c r="G541" s="119"/>
      <c r="H541" s="118"/>
      <c r="I541" s="118"/>
      <c r="J541" s="118"/>
      <c r="K541" s="118"/>
      <c r="L541" s="118"/>
      <c r="M541" s="118"/>
      <c r="N541" s="118"/>
      <c r="O541" s="118"/>
      <c r="P541" s="213"/>
      <c r="Q541" s="121"/>
      <c r="R541" s="121"/>
      <c r="S541" s="369"/>
      <c r="T541" s="118"/>
      <c r="U541" s="377"/>
    </row>
    <row r="542" spans="1:21" s="111" customFormat="1">
      <c r="A542" s="118"/>
      <c r="B542" s="168"/>
      <c r="C542" s="118"/>
      <c r="D542" s="120"/>
      <c r="E542" s="120"/>
      <c r="F542" s="118"/>
      <c r="G542" s="119"/>
      <c r="H542" s="118"/>
      <c r="I542" s="118"/>
      <c r="J542" s="118"/>
      <c r="K542" s="118"/>
      <c r="L542" s="118"/>
      <c r="M542" s="118"/>
      <c r="N542" s="118"/>
      <c r="O542" s="118"/>
      <c r="P542" s="213"/>
      <c r="Q542" s="121"/>
      <c r="R542" s="121"/>
      <c r="S542" s="369"/>
      <c r="T542" s="118"/>
      <c r="U542" s="377"/>
    </row>
    <row r="543" spans="1:21" s="111" customFormat="1">
      <c r="A543" s="118"/>
      <c r="B543" s="168"/>
      <c r="C543" s="118"/>
      <c r="D543" s="120"/>
      <c r="E543" s="120"/>
      <c r="F543" s="118"/>
      <c r="G543" s="119"/>
      <c r="H543" s="118"/>
      <c r="I543" s="118"/>
      <c r="J543" s="118"/>
      <c r="K543" s="118"/>
      <c r="L543" s="118"/>
      <c r="M543" s="118"/>
      <c r="N543" s="118"/>
      <c r="O543" s="118"/>
      <c r="P543" s="213"/>
      <c r="Q543" s="121"/>
      <c r="R543" s="121"/>
      <c r="S543" s="369"/>
      <c r="T543" s="118"/>
      <c r="U543" s="377"/>
    </row>
    <row r="544" spans="1:21" s="111" customFormat="1">
      <c r="A544" s="118"/>
      <c r="B544" s="168"/>
      <c r="C544" s="118"/>
      <c r="D544" s="120"/>
      <c r="E544" s="120"/>
      <c r="F544" s="118"/>
      <c r="G544" s="119"/>
      <c r="H544" s="118"/>
      <c r="I544" s="118"/>
      <c r="J544" s="118"/>
      <c r="K544" s="118"/>
      <c r="L544" s="118"/>
      <c r="M544" s="118"/>
      <c r="N544" s="118"/>
      <c r="O544" s="118"/>
      <c r="P544" s="213"/>
      <c r="Q544" s="121"/>
      <c r="R544" s="121"/>
      <c r="S544" s="369"/>
      <c r="T544" s="118"/>
      <c r="U544" s="377"/>
    </row>
    <row r="545" spans="1:21" s="111" customFormat="1">
      <c r="A545" s="118"/>
      <c r="B545" s="168"/>
      <c r="C545" s="118"/>
      <c r="D545" s="120"/>
      <c r="E545" s="120"/>
      <c r="F545" s="118"/>
      <c r="G545" s="119"/>
      <c r="H545" s="118"/>
      <c r="I545" s="118"/>
      <c r="J545" s="118"/>
      <c r="K545" s="118"/>
      <c r="L545" s="118"/>
      <c r="M545" s="118"/>
      <c r="N545" s="118"/>
      <c r="O545" s="118"/>
      <c r="P545" s="213"/>
      <c r="Q545" s="121"/>
      <c r="R545" s="121"/>
      <c r="S545" s="369"/>
      <c r="T545" s="118"/>
      <c r="U545" s="377"/>
    </row>
    <row r="546" spans="1:21" s="111" customFormat="1">
      <c r="A546" s="118"/>
      <c r="B546" s="168"/>
      <c r="C546" s="118"/>
      <c r="D546" s="120"/>
      <c r="E546" s="120"/>
      <c r="F546" s="118"/>
      <c r="G546" s="119"/>
      <c r="H546" s="118"/>
      <c r="I546" s="118"/>
      <c r="J546" s="118"/>
      <c r="K546" s="118"/>
      <c r="L546" s="118"/>
      <c r="M546" s="118"/>
      <c r="N546" s="118"/>
      <c r="O546" s="118"/>
      <c r="P546" s="213"/>
      <c r="Q546" s="121"/>
      <c r="R546" s="121"/>
      <c r="S546" s="369"/>
      <c r="T546" s="118"/>
      <c r="U546" s="377"/>
    </row>
    <row r="547" spans="1:21" s="111" customFormat="1">
      <c r="A547" s="118"/>
      <c r="B547" s="168"/>
      <c r="C547" s="118"/>
      <c r="D547" s="120"/>
      <c r="E547" s="120"/>
      <c r="F547" s="118"/>
      <c r="G547" s="119"/>
      <c r="H547" s="118"/>
      <c r="I547" s="118"/>
      <c r="J547" s="118"/>
      <c r="K547" s="118"/>
      <c r="L547" s="118"/>
      <c r="M547" s="118"/>
      <c r="N547" s="118"/>
      <c r="O547" s="118"/>
      <c r="P547" s="213"/>
      <c r="Q547" s="121"/>
      <c r="R547" s="121"/>
      <c r="S547" s="369"/>
      <c r="T547" s="118"/>
      <c r="U547" s="377"/>
    </row>
    <row r="548" spans="1:21" s="111" customFormat="1">
      <c r="A548" s="118"/>
      <c r="B548" s="168"/>
      <c r="C548" s="118"/>
      <c r="D548" s="120"/>
      <c r="E548" s="120"/>
      <c r="F548" s="118"/>
      <c r="G548" s="119"/>
      <c r="H548" s="118"/>
      <c r="I548" s="118"/>
      <c r="J548" s="118"/>
      <c r="K548" s="118"/>
      <c r="L548" s="118"/>
      <c r="M548" s="118"/>
      <c r="N548" s="118"/>
      <c r="O548" s="118"/>
      <c r="P548" s="213"/>
      <c r="Q548" s="121"/>
      <c r="R548" s="121"/>
      <c r="S548" s="369"/>
      <c r="T548" s="118"/>
      <c r="U548" s="377"/>
    </row>
    <row r="549" spans="1:21" s="111" customFormat="1">
      <c r="A549" s="118"/>
      <c r="B549" s="168"/>
      <c r="C549" s="118"/>
      <c r="D549" s="120"/>
      <c r="E549" s="120"/>
      <c r="F549" s="118"/>
      <c r="G549" s="119"/>
      <c r="H549" s="118"/>
      <c r="I549" s="118"/>
      <c r="J549" s="118"/>
      <c r="K549" s="118"/>
      <c r="L549" s="118"/>
      <c r="M549" s="118"/>
      <c r="N549" s="118"/>
      <c r="O549" s="118"/>
      <c r="P549" s="213"/>
      <c r="Q549" s="121"/>
      <c r="R549" s="121"/>
      <c r="S549" s="369"/>
      <c r="T549" s="118"/>
      <c r="U549" s="377"/>
    </row>
    <row r="550" spans="1:21" s="111" customFormat="1">
      <c r="A550" s="118"/>
      <c r="B550" s="168"/>
      <c r="C550" s="118"/>
      <c r="D550" s="120"/>
      <c r="E550" s="120"/>
      <c r="F550" s="118"/>
      <c r="G550" s="119"/>
      <c r="H550" s="118"/>
      <c r="I550" s="118"/>
      <c r="J550" s="118"/>
      <c r="K550" s="118"/>
      <c r="L550" s="118"/>
      <c r="M550" s="118"/>
      <c r="N550" s="118"/>
      <c r="O550" s="118"/>
      <c r="P550" s="213"/>
      <c r="Q550" s="121"/>
      <c r="R550" s="121"/>
      <c r="S550" s="369"/>
      <c r="T550" s="118"/>
      <c r="U550" s="377"/>
    </row>
    <row r="551" spans="1:21" s="111" customFormat="1">
      <c r="A551" s="118"/>
      <c r="B551" s="168"/>
      <c r="C551" s="118"/>
      <c r="D551" s="120"/>
      <c r="E551" s="120"/>
      <c r="F551" s="118"/>
      <c r="G551" s="119"/>
      <c r="H551" s="118"/>
      <c r="I551" s="118"/>
      <c r="J551" s="118"/>
      <c r="K551" s="118"/>
      <c r="L551" s="118"/>
      <c r="M551" s="118"/>
      <c r="N551" s="118"/>
      <c r="O551" s="118"/>
      <c r="P551" s="213"/>
      <c r="Q551" s="121"/>
      <c r="R551" s="121"/>
      <c r="S551" s="369"/>
      <c r="T551" s="118"/>
      <c r="U551" s="377"/>
    </row>
    <row r="552" spans="1:21" s="111" customFormat="1">
      <c r="A552" s="118"/>
      <c r="B552" s="168"/>
      <c r="C552" s="118"/>
      <c r="D552" s="120"/>
      <c r="E552" s="120"/>
      <c r="F552" s="118"/>
      <c r="G552" s="119"/>
      <c r="H552" s="118"/>
      <c r="I552" s="118"/>
      <c r="J552" s="118"/>
      <c r="K552" s="118"/>
      <c r="L552" s="118"/>
      <c r="M552" s="118"/>
      <c r="N552" s="118"/>
      <c r="O552" s="118"/>
      <c r="P552" s="213"/>
      <c r="Q552" s="121"/>
      <c r="R552" s="121"/>
      <c r="S552" s="369"/>
      <c r="T552" s="118"/>
      <c r="U552" s="377"/>
    </row>
    <row r="553" spans="1:21" s="111" customFormat="1">
      <c r="A553" s="118"/>
      <c r="B553" s="168"/>
      <c r="C553" s="118"/>
      <c r="D553" s="120"/>
      <c r="E553" s="120"/>
      <c r="F553" s="118"/>
      <c r="G553" s="119"/>
      <c r="H553" s="118"/>
      <c r="I553" s="118"/>
      <c r="J553" s="118"/>
      <c r="K553" s="118"/>
      <c r="L553" s="118"/>
      <c r="M553" s="118"/>
      <c r="N553" s="118"/>
      <c r="O553" s="118"/>
      <c r="P553" s="213"/>
      <c r="Q553" s="121"/>
      <c r="R553" s="121"/>
      <c r="S553" s="369"/>
      <c r="T553" s="118"/>
      <c r="U553" s="377"/>
    </row>
    <row r="554" spans="1:21" s="111" customFormat="1">
      <c r="A554" s="118"/>
      <c r="B554" s="168"/>
      <c r="C554" s="118"/>
      <c r="D554" s="120"/>
      <c r="E554" s="120"/>
      <c r="F554" s="118"/>
      <c r="G554" s="119"/>
      <c r="H554" s="118"/>
      <c r="I554" s="118"/>
      <c r="J554" s="118"/>
      <c r="K554" s="118"/>
      <c r="L554" s="118"/>
      <c r="M554" s="118"/>
      <c r="N554" s="118"/>
      <c r="O554" s="118"/>
      <c r="P554" s="213"/>
      <c r="Q554" s="121"/>
      <c r="R554" s="121"/>
      <c r="S554" s="369"/>
      <c r="T554" s="118"/>
      <c r="U554" s="377"/>
    </row>
    <row r="555" spans="1:21" s="111" customFormat="1">
      <c r="A555" s="118"/>
      <c r="B555" s="168"/>
      <c r="C555" s="118"/>
      <c r="D555" s="120"/>
      <c r="E555" s="120"/>
      <c r="F555" s="118"/>
      <c r="G555" s="119"/>
      <c r="H555" s="118"/>
      <c r="I555" s="118"/>
      <c r="J555" s="118"/>
      <c r="K555" s="118"/>
      <c r="L555" s="118"/>
      <c r="M555" s="118"/>
      <c r="N555" s="118"/>
      <c r="O555" s="118"/>
      <c r="P555" s="213"/>
      <c r="Q555" s="121"/>
      <c r="R555" s="121"/>
      <c r="S555" s="369"/>
      <c r="T555" s="118"/>
      <c r="U555" s="377"/>
    </row>
    <row r="556" spans="1:21" s="111" customFormat="1">
      <c r="A556" s="118"/>
      <c r="B556" s="168"/>
      <c r="C556" s="118"/>
      <c r="D556" s="120"/>
      <c r="E556" s="120"/>
      <c r="F556" s="118"/>
      <c r="G556" s="119"/>
      <c r="H556" s="118"/>
      <c r="I556" s="118"/>
      <c r="J556" s="118"/>
      <c r="K556" s="118"/>
      <c r="L556" s="118"/>
      <c r="M556" s="118"/>
      <c r="N556" s="118"/>
      <c r="O556" s="118"/>
      <c r="P556" s="213"/>
      <c r="Q556" s="121"/>
      <c r="R556" s="121"/>
      <c r="S556" s="369"/>
      <c r="T556" s="118"/>
      <c r="U556" s="377"/>
    </row>
    <row r="557" spans="1:21" s="111" customFormat="1">
      <c r="A557" s="118"/>
      <c r="B557" s="168"/>
      <c r="C557" s="118"/>
      <c r="D557" s="120"/>
      <c r="E557" s="120"/>
      <c r="F557" s="118"/>
      <c r="G557" s="119"/>
      <c r="H557" s="118"/>
      <c r="I557" s="118"/>
      <c r="J557" s="118"/>
      <c r="K557" s="118"/>
      <c r="L557" s="118"/>
      <c r="M557" s="118"/>
      <c r="N557" s="118"/>
      <c r="O557" s="118"/>
      <c r="P557" s="213"/>
      <c r="Q557" s="121"/>
      <c r="R557" s="121"/>
      <c r="S557" s="369"/>
      <c r="T557" s="118"/>
      <c r="U557" s="377"/>
    </row>
    <row r="558" spans="1:21" s="111" customFormat="1">
      <c r="A558" s="118"/>
      <c r="B558" s="168"/>
      <c r="C558" s="118"/>
      <c r="D558" s="120"/>
      <c r="E558" s="120"/>
      <c r="F558" s="118"/>
      <c r="G558" s="119"/>
      <c r="H558" s="118"/>
      <c r="I558" s="118"/>
      <c r="J558" s="118"/>
      <c r="K558" s="118"/>
      <c r="L558" s="118"/>
      <c r="M558" s="118"/>
      <c r="N558" s="118"/>
      <c r="O558" s="118"/>
      <c r="P558" s="213"/>
      <c r="Q558" s="121"/>
      <c r="R558" s="121"/>
      <c r="S558" s="369"/>
      <c r="T558" s="118"/>
      <c r="U558" s="377"/>
    </row>
    <row r="559" spans="1:21" s="111" customFormat="1">
      <c r="A559" s="118"/>
      <c r="B559" s="168"/>
      <c r="C559" s="118"/>
      <c r="D559" s="120"/>
      <c r="E559" s="120"/>
      <c r="F559" s="118"/>
      <c r="G559" s="119"/>
      <c r="H559" s="118"/>
      <c r="I559" s="118"/>
      <c r="J559" s="118"/>
      <c r="K559" s="118"/>
      <c r="L559" s="118"/>
      <c r="M559" s="118"/>
      <c r="N559" s="118"/>
      <c r="O559" s="118"/>
      <c r="P559" s="213"/>
      <c r="Q559" s="121"/>
      <c r="R559" s="121"/>
      <c r="S559" s="369"/>
      <c r="T559" s="118"/>
      <c r="U559" s="377"/>
    </row>
    <row r="560" spans="1:21" s="111" customFormat="1">
      <c r="A560" s="118"/>
      <c r="B560" s="168"/>
      <c r="C560" s="118"/>
      <c r="D560" s="120"/>
      <c r="E560" s="120"/>
      <c r="F560" s="118"/>
      <c r="G560" s="119"/>
      <c r="H560" s="118"/>
      <c r="I560" s="118"/>
      <c r="J560" s="118"/>
      <c r="K560" s="118"/>
      <c r="L560" s="118"/>
      <c r="M560" s="118"/>
      <c r="N560" s="118"/>
      <c r="O560" s="118"/>
      <c r="P560" s="213"/>
      <c r="Q560" s="121"/>
      <c r="R560" s="121"/>
      <c r="S560" s="369"/>
      <c r="T560" s="118"/>
      <c r="U560" s="377"/>
    </row>
    <row r="561" spans="1:21" s="111" customFormat="1">
      <c r="A561" s="118"/>
      <c r="B561" s="168"/>
      <c r="C561" s="118"/>
      <c r="D561" s="120"/>
      <c r="E561" s="120"/>
      <c r="F561" s="118"/>
      <c r="G561" s="119"/>
      <c r="H561" s="118"/>
      <c r="I561" s="118"/>
      <c r="J561" s="118"/>
      <c r="K561" s="118"/>
      <c r="L561" s="118"/>
      <c r="M561" s="118"/>
      <c r="N561" s="118"/>
      <c r="O561" s="118"/>
      <c r="P561" s="213"/>
      <c r="Q561" s="121"/>
      <c r="R561" s="121"/>
      <c r="S561" s="369"/>
      <c r="T561" s="118"/>
      <c r="U561" s="377"/>
    </row>
    <row r="562" spans="1:21" s="111" customFormat="1">
      <c r="A562" s="118"/>
      <c r="B562" s="168"/>
      <c r="C562" s="118"/>
      <c r="D562" s="120"/>
      <c r="E562" s="120"/>
      <c r="F562" s="118"/>
      <c r="G562" s="119"/>
      <c r="H562" s="118"/>
      <c r="I562" s="118"/>
      <c r="J562" s="118"/>
      <c r="K562" s="118"/>
      <c r="L562" s="118"/>
      <c r="M562" s="118"/>
      <c r="N562" s="118"/>
      <c r="O562" s="118"/>
      <c r="P562" s="213"/>
      <c r="Q562" s="121"/>
      <c r="R562" s="121"/>
      <c r="S562" s="369"/>
      <c r="T562" s="118"/>
      <c r="U562" s="377"/>
    </row>
    <row r="563" spans="1:21" s="111" customFormat="1">
      <c r="A563" s="118"/>
      <c r="B563" s="168"/>
      <c r="C563" s="118"/>
      <c r="D563" s="120"/>
      <c r="E563" s="120"/>
      <c r="F563" s="118"/>
      <c r="G563" s="119"/>
      <c r="H563" s="118"/>
      <c r="I563" s="118"/>
      <c r="J563" s="118"/>
      <c r="K563" s="118"/>
      <c r="L563" s="118"/>
      <c r="M563" s="118"/>
      <c r="N563" s="118"/>
      <c r="O563" s="118"/>
      <c r="P563" s="213"/>
      <c r="Q563" s="121"/>
      <c r="R563" s="121"/>
      <c r="S563" s="369"/>
      <c r="T563" s="118"/>
      <c r="U563" s="377"/>
    </row>
    <row r="564" spans="1:21" s="111" customFormat="1">
      <c r="A564" s="118"/>
      <c r="B564" s="168"/>
      <c r="C564" s="118"/>
      <c r="D564" s="120"/>
      <c r="E564" s="120"/>
      <c r="F564" s="118"/>
      <c r="G564" s="119"/>
      <c r="H564" s="118"/>
      <c r="I564" s="118"/>
      <c r="J564" s="118"/>
      <c r="K564" s="118"/>
      <c r="L564" s="118"/>
      <c r="M564" s="118"/>
      <c r="N564" s="118"/>
      <c r="O564" s="118"/>
      <c r="P564" s="213"/>
      <c r="Q564" s="121"/>
      <c r="R564" s="121"/>
      <c r="S564" s="369"/>
      <c r="T564" s="118"/>
      <c r="U564" s="377"/>
    </row>
    <row r="565" spans="1:21" s="111" customFormat="1">
      <c r="A565" s="118"/>
      <c r="B565" s="168"/>
      <c r="C565" s="118"/>
      <c r="D565" s="120"/>
      <c r="E565" s="120"/>
      <c r="F565" s="118"/>
      <c r="G565" s="119"/>
      <c r="H565" s="118"/>
      <c r="I565" s="118"/>
      <c r="J565" s="118"/>
      <c r="K565" s="118"/>
      <c r="L565" s="118"/>
      <c r="M565" s="118"/>
      <c r="N565" s="118"/>
      <c r="O565" s="118"/>
      <c r="P565" s="213"/>
      <c r="Q565" s="121"/>
      <c r="R565" s="121"/>
      <c r="S565" s="369"/>
      <c r="T565" s="118"/>
      <c r="U565" s="377"/>
    </row>
    <row r="566" spans="1:21" s="111" customFormat="1">
      <c r="A566" s="118"/>
      <c r="B566" s="168"/>
      <c r="C566" s="118"/>
      <c r="D566" s="120"/>
      <c r="E566" s="120"/>
      <c r="F566" s="118"/>
      <c r="G566" s="119"/>
      <c r="H566" s="118"/>
      <c r="I566" s="118"/>
      <c r="J566" s="118"/>
      <c r="K566" s="118"/>
      <c r="L566" s="118"/>
      <c r="M566" s="118"/>
      <c r="N566" s="118"/>
      <c r="O566" s="118"/>
      <c r="P566" s="213"/>
      <c r="Q566" s="121"/>
      <c r="R566" s="121"/>
      <c r="S566" s="369"/>
      <c r="T566" s="118"/>
      <c r="U566" s="377"/>
    </row>
    <row r="567" spans="1:21" s="111" customFormat="1">
      <c r="A567" s="118"/>
      <c r="B567" s="168"/>
      <c r="C567" s="118"/>
      <c r="D567" s="120"/>
      <c r="E567" s="120"/>
      <c r="F567" s="118"/>
      <c r="G567" s="119"/>
      <c r="H567" s="118"/>
      <c r="I567" s="118"/>
      <c r="J567" s="118"/>
      <c r="K567" s="118"/>
      <c r="L567" s="118"/>
      <c r="M567" s="118"/>
      <c r="N567" s="118"/>
      <c r="O567" s="118"/>
      <c r="P567" s="213"/>
      <c r="Q567" s="121"/>
      <c r="R567" s="121"/>
      <c r="S567" s="369"/>
      <c r="T567" s="118"/>
      <c r="U567" s="377"/>
    </row>
    <row r="568" spans="1:21" s="111" customFormat="1">
      <c r="A568" s="118"/>
      <c r="B568" s="168"/>
      <c r="C568" s="118"/>
      <c r="D568" s="120"/>
      <c r="E568" s="120"/>
      <c r="F568" s="118"/>
      <c r="G568" s="119"/>
      <c r="H568" s="118"/>
      <c r="I568" s="118"/>
      <c r="J568" s="118"/>
      <c r="K568" s="118"/>
      <c r="L568" s="118"/>
      <c r="M568" s="118"/>
      <c r="N568" s="118"/>
      <c r="O568" s="118"/>
      <c r="P568" s="213"/>
      <c r="Q568" s="121"/>
      <c r="R568" s="121"/>
      <c r="S568" s="369"/>
      <c r="T568" s="118"/>
      <c r="U568" s="377"/>
    </row>
    <row r="569" spans="1:21" s="111" customFormat="1">
      <c r="A569" s="118"/>
      <c r="B569" s="168"/>
      <c r="C569" s="118"/>
      <c r="D569" s="120"/>
      <c r="E569" s="120"/>
      <c r="F569" s="118"/>
      <c r="G569" s="119"/>
      <c r="H569" s="118"/>
      <c r="I569" s="118"/>
      <c r="J569" s="118"/>
      <c r="K569" s="118"/>
      <c r="L569" s="118"/>
      <c r="M569" s="118"/>
      <c r="N569" s="118"/>
      <c r="O569" s="118"/>
      <c r="P569" s="213"/>
      <c r="Q569" s="121"/>
      <c r="R569" s="121"/>
      <c r="S569" s="369"/>
      <c r="T569" s="118"/>
      <c r="U569" s="377"/>
    </row>
    <row r="570" spans="1:21" s="111" customFormat="1">
      <c r="A570" s="118"/>
      <c r="B570" s="168"/>
      <c r="C570" s="118"/>
      <c r="D570" s="120"/>
      <c r="E570" s="120"/>
      <c r="F570" s="118"/>
      <c r="G570" s="119"/>
      <c r="H570" s="118"/>
      <c r="I570" s="118"/>
      <c r="J570" s="118"/>
      <c r="K570" s="118"/>
      <c r="L570" s="118"/>
      <c r="M570" s="118"/>
      <c r="N570" s="118"/>
      <c r="O570" s="118"/>
      <c r="P570" s="213"/>
      <c r="Q570" s="121"/>
      <c r="R570" s="121"/>
      <c r="S570" s="369"/>
      <c r="T570" s="118"/>
      <c r="U570" s="377"/>
    </row>
    <row r="571" spans="1:21" s="111" customFormat="1">
      <c r="A571" s="118"/>
      <c r="B571" s="168"/>
      <c r="C571" s="118"/>
      <c r="D571" s="120"/>
      <c r="E571" s="120"/>
      <c r="F571" s="118"/>
      <c r="G571" s="119"/>
      <c r="H571" s="118"/>
      <c r="I571" s="118"/>
      <c r="J571" s="118"/>
      <c r="K571" s="118"/>
      <c r="L571" s="118"/>
      <c r="M571" s="118"/>
      <c r="N571" s="118"/>
      <c r="O571" s="118"/>
      <c r="P571" s="213"/>
      <c r="Q571" s="121"/>
      <c r="R571" s="121"/>
      <c r="S571" s="369"/>
      <c r="T571" s="118"/>
      <c r="U571" s="377"/>
    </row>
    <row r="572" spans="1:21" s="111" customFormat="1">
      <c r="A572" s="118"/>
      <c r="B572" s="168"/>
      <c r="C572" s="118"/>
      <c r="D572" s="120"/>
      <c r="E572" s="120"/>
      <c r="F572" s="118"/>
      <c r="G572" s="119"/>
      <c r="H572" s="118"/>
      <c r="I572" s="118"/>
      <c r="J572" s="118"/>
      <c r="K572" s="118"/>
      <c r="L572" s="118"/>
      <c r="M572" s="118"/>
      <c r="N572" s="118"/>
      <c r="O572" s="118"/>
      <c r="P572" s="213"/>
      <c r="Q572" s="121"/>
      <c r="R572" s="121"/>
      <c r="S572" s="369"/>
      <c r="T572" s="118"/>
      <c r="U572" s="377"/>
    </row>
    <row r="573" spans="1:21" s="111" customFormat="1">
      <c r="A573" s="118"/>
      <c r="B573" s="168"/>
      <c r="C573" s="118"/>
      <c r="D573" s="120"/>
      <c r="E573" s="120"/>
      <c r="F573" s="118"/>
      <c r="G573" s="119"/>
      <c r="H573" s="118"/>
      <c r="I573" s="118"/>
      <c r="J573" s="118"/>
      <c r="K573" s="118"/>
      <c r="L573" s="118"/>
      <c r="M573" s="118"/>
      <c r="N573" s="118"/>
      <c r="O573" s="118"/>
      <c r="P573" s="213"/>
      <c r="Q573" s="121"/>
      <c r="R573" s="121"/>
      <c r="S573" s="369"/>
      <c r="T573" s="118"/>
      <c r="U573" s="377"/>
    </row>
    <row r="574" spans="1:21" s="111" customFormat="1">
      <c r="A574" s="118"/>
      <c r="B574" s="168"/>
      <c r="C574" s="118"/>
      <c r="D574" s="120"/>
      <c r="E574" s="120"/>
      <c r="F574" s="118"/>
      <c r="G574" s="119"/>
      <c r="H574" s="118"/>
      <c r="I574" s="118"/>
      <c r="J574" s="118"/>
      <c r="K574" s="118"/>
      <c r="L574" s="118"/>
      <c r="M574" s="118"/>
      <c r="N574" s="118"/>
      <c r="O574" s="118"/>
      <c r="P574" s="213"/>
      <c r="Q574" s="121"/>
      <c r="R574" s="121"/>
      <c r="S574" s="369"/>
      <c r="T574" s="118"/>
      <c r="U574" s="377"/>
    </row>
    <row r="575" spans="1:21" s="111" customFormat="1">
      <c r="A575" s="118"/>
      <c r="B575" s="168"/>
      <c r="C575" s="118"/>
      <c r="D575" s="120"/>
      <c r="E575" s="120"/>
      <c r="F575" s="118"/>
      <c r="G575" s="119"/>
      <c r="H575" s="118"/>
      <c r="I575" s="118"/>
      <c r="J575" s="118"/>
      <c r="K575" s="118"/>
      <c r="L575" s="118"/>
      <c r="M575" s="118"/>
      <c r="N575" s="118"/>
      <c r="O575" s="118"/>
      <c r="P575" s="213"/>
      <c r="Q575" s="121"/>
      <c r="R575" s="121"/>
      <c r="S575" s="369"/>
      <c r="T575" s="118"/>
      <c r="U575" s="377"/>
    </row>
    <row r="576" spans="1:21" s="111" customFormat="1">
      <c r="A576" s="118"/>
      <c r="B576" s="168"/>
      <c r="C576" s="118"/>
      <c r="D576" s="120"/>
      <c r="E576" s="120"/>
      <c r="F576" s="118"/>
      <c r="G576" s="119"/>
      <c r="H576" s="118"/>
      <c r="I576" s="118"/>
      <c r="J576" s="118"/>
      <c r="K576" s="118"/>
      <c r="L576" s="118"/>
      <c r="M576" s="118"/>
      <c r="N576" s="118"/>
      <c r="O576" s="118"/>
      <c r="P576" s="213"/>
      <c r="Q576" s="121"/>
      <c r="R576" s="121"/>
      <c r="S576" s="369"/>
      <c r="T576" s="118"/>
      <c r="U576" s="377"/>
    </row>
    <row r="577" spans="1:21" s="111" customFormat="1">
      <c r="A577" s="118"/>
      <c r="B577" s="168"/>
      <c r="C577" s="118"/>
      <c r="D577" s="120"/>
      <c r="E577" s="120"/>
      <c r="F577" s="118"/>
      <c r="G577" s="119"/>
      <c r="H577" s="118"/>
      <c r="I577" s="118"/>
      <c r="J577" s="118"/>
      <c r="K577" s="118"/>
      <c r="L577" s="118"/>
      <c r="M577" s="118"/>
      <c r="N577" s="118"/>
      <c r="O577" s="118"/>
      <c r="P577" s="213"/>
      <c r="Q577" s="121"/>
      <c r="R577" s="121"/>
      <c r="S577" s="369"/>
      <c r="T577" s="118"/>
      <c r="U577" s="377"/>
    </row>
    <row r="578" spans="1:21" s="111" customFormat="1">
      <c r="A578" s="118"/>
      <c r="B578" s="168"/>
      <c r="C578" s="118"/>
      <c r="D578" s="120"/>
      <c r="E578" s="120"/>
      <c r="F578" s="118"/>
      <c r="G578" s="119"/>
      <c r="H578" s="118"/>
      <c r="I578" s="118"/>
      <c r="J578" s="118"/>
      <c r="K578" s="118"/>
      <c r="L578" s="118"/>
      <c r="M578" s="118"/>
      <c r="N578" s="118"/>
      <c r="O578" s="118"/>
      <c r="P578" s="213"/>
      <c r="Q578" s="121"/>
      <c r="R578" s="121"/>
      <c r="S578" s="369"/>
      <c r="T578" s="118"/>
      <c r="U578" s="377"/>
    </row>
    <row r="579" spans="1:21" s="111" customFormat="1">
      <c r="A579" s="118"/>
      <c r="B579" s="168"/>
      <c r="C579" s="118"/>
      <c r="D579" s="120"/>
      <c r="E579" s="120"/>
      <c r="F579" s="118"/>
      <c r="G579" s="119"/>
      <c r="H579" s="118"/>
      <c r="I579" s="118"/>
      <c r="J579" s="118"/>
      <c r="K579" s="118"/>
      <c r="L579" s="118"/>
      <c r="M579" s="118"/>
      <c r="N579" s="118"/>
      <c r="O579" s="118"/>
      <c r="P579" s="213"/>
      <c r="Q579" s="121"/>
      <c r="R579" s="121"/>
      <c r="S579" s="369"/>
      <c r="T579" s="118"/>
      <c r="U579" s="377"/>
    </row>
    <row r="580" spans="1:21" s="111" customFormat="1">
      <c r="A580" s="118"/>
      <c r="B580" s="168"/>
      <c r="C580" s="118"/>
      <c r="D580" s="120"/>
      <c r="E580" s="120"/>
      <c r="F580" s="118"/>
      <c r="G580" s="119"/>
      <c r="H580" s="118"/>
      <c r="I580" s="118"/>
      <c r="J580" s="118"/>
      <c r="K580" s="118"/>
      <c r="L580" s="118"/>
      <c r="M580" s="118"/>
      <c r="N580" s="118"/>
      <c r="O580" s="118"/>
      <c r="P580" s="213"/>
      <c r="Q580" s="121"/>
      <c r="R580" s="121"/>
      <c r="S580" s="369"/>
      <c r="T580" s="118"/>
      <c r="U580" s="377"/>
    </row>
    <row r="581" spans="1:21" s="111" customFormat="1">
      <c r="A581" s="118"/>
      <c r="B581" s="168"/>
      <c r="C581" s="118"/>
      <c r="D581" s="120"/>
      <c r="E581" s="120"/>
      <c r="F581" s="118"/>
      <c r="G581" s="119"/>
      <c r="H581" s="118"/>
      <c r="I581" s="118"/>
      <c r="J581" s="118"/>
      <c r="K581" s="118"/>
      <c r="L581" s="118"/>
      <c r="M581" s="118"/>
      <c r="N581" s="118"/>
      <c r="O581" s="118"/>
      <c r="P581" s="213"/>
      <c r="Q581" s="121"/>
      <c r="R581" s="121"/>
      <c r="S581" s="369"/>
      <c r="T581" s="118"/>
      <c r="U581" s="377"/>
    </row>
    <row r="582" spans="1:21" s="111" customFormat="1">
      <c r="A582" s="118"/>
      <c r="B582" s="168"/>
      <c r="C582" s="118"/>
      <c r="D582" s="120"/>
      <c r="E582" s="120"/>
      <c r="F582" s="118"/>
      <c r="G582" s="119"/>
      <c r="H582" s="118"/>
      <c r="I582" s="118"/>
      <c r="J582" s="118"/>
      <c r="K582" s="118"/>
      <c r="L582" s="118"/>
      <c r="M582" s="118"/>
      <c r="N582" s="118"/>
      <c r="O582" s="118"/>
      <c r="P582" s="213"/>
      <c r="Q582" s="121"/>
      <c r="R582" s="121"/>
      <c r="S582" s="369"/>
      <c r="T582" s="118"/>
      <c r="U582" s="377"/>
    </row>
    <row r="583" spans="1:21" s="111" customFormat="1">
      <c r="A583" s="118"/>
      <c r="B583" s="168"/>
      <c r="C583" s="118"/>
      <c r="D583" s="120"/>
      <c r="E583" s="120"/>
      <c r="F583" s="118"/>
      <c r="G583" s="119"/>
      <c r="H583" s="118"/>
      <c r="I583" s="118"/>
      <c r="J583" s="118"/>
      <c r="K583" s="118"/>
      <c r="L583" s="118"/>
      <c r="M583" s="118"/>
      <c r="N583" s="118"/>
      <c r="O583" s="118"/>
      <c r="P583" s="213"/>
      <c r="Q583" s="121"/>
      <c r="R583" s="121"/>
      <c r="S583" s="369"/>
      <c r="T583" s="118"/>
      <c r="U583" s="377"/>
    </row>
    <row r="584" spans="1:21" s="111" customFormat="1">
      <c r="A584" s="118"/>
      <c r="B584" s="168"/>
      <c r="C584" s="118"/>
      <c r="D584" s="120"/>
      <c r="E584" s="120"/>
      <c r="F584" s="118"/>
      <c r="G584" s="119"/>
      <c r="H584" s="118"/>
      <c r="I584" s="118"/>
      <c r="J584" s="118"/>
      <c r="K584" s="118"/>
      <c r="L584" s="118"/>
      <c r="M584" s="118"/>
      <c r="N584" s="118"/>
      <c r="O584" s="118"/>
      <c r="P584" s="213"/>
      <c r="Q584" s="121"/>
      <c r="R584" s="121"/>
      <c r="S584" s="369"/>
      <c r="T584" s="118"/>
      <c r="U584" s="377"/>
    </row>
    <row r="585" spans="1:21" s="111" customFormat="1">
      <c r="A585" s="118"/>
      <c r="B585" s="168"/>
      <c r="C585" s="118"/>
      <c r="D585" s="120"/>
      <c r="E585" s="120"/>
      <c r="F585" s="118"/>
      <c r="G585" s="119"/>
      <c r="H585" s="118"/>
      <c r="I585" s="118"/>
      <c r="J585" s="118"/>
      <c r="K585" s="118"/>
      <c r="L585" s="118"/>
      <c r="M585" s="118"/>
      <c r="N585" s="118"/>
      <c r="O585" s="118"/>
      <c r="P585" s="213"/>
      <c r="Q585" s="121"/>
      <c r="R585" s="121"/>
      <c r="S585" s="369"/>
      <c r="T585" s="118"/>
      <c r="U585" s="377"/>
    </row>
    <row r="586" spans="1:21" s="111" customFormat="1">
      <c r="A586" s="118"/>
      <c r="B586" s="168"/>
      <c r="C586" s="118"/>
      <c r="D586" s="120"/>
      <c r="E586" s="120"/>
      <c r="F586" s="118"/>
      <c r="G586" s="119"/>
      <c r="H586" s="118"/>
      <c r="I586" s="118"/>
      <c r="J586" s="118"/>
      <c r="K586" s="118"/>
      <c r="L586" s="118"/>
      <c r="M586" s="118"/>
      <c r="N586" s="118"/>
      <c r="O586" s="118"/>
      <c r="P586" s="213"/>
      <c r="Q586" s="121"/>
      <c r="R586" s="121"/>
      <c r="S586" s="369"/>
      <c r="T586" s="118"/>
      <c r="U586" s="377"/>
    </row>
    <row r="587" spans="1:21" s="111" customFormat="1">
      <c r="A587" s="118"/>
      <c r="B587" s="168"/>
      <c r="C587" s="118"/>
      <c r="D587" s="120"/>
      <c r="E587" s="120"/>
      <c r="F587" s="118"/>
      <c r="G587" s="119"/>
      <c r="H587" s="118"/>
      <c r="I587" s="118"/>
      <c r="J587" s="118"/>
      <c r="K587" s="118"/>
      <c r="L587" s="118"/>
      <c r="M587" s="118"/>
      <c r="N587" s="118"/>
      <c r="O587" s="118"/>
      <c r="P587" s="213"/>
      <c r="Q587" s="121"/>
      <c r="R587" s="121"/>
      <c r="S587" s="369"/>
      <c r="T587" s="118"/>
      <c r="U587" s="377"/>
    </row>
    <row r="588" spans="1:21" s="111" customFormat="1">
      <c r="A588" s="118"/>
      <c r="B588" s="168"/>
      <c r="C588" s="118"/>
      <c r="D588" s="120"/>
      <c r="E588" s="120"/>
      <c r="F588" s="118"/>
      <c r="G588" s="119"/>
      <c r="H588" s="118"/>
      <c r="I588" s="118"/>
      <c r="J588" s="118"/>
      <c r="K588" s="118"/>
      <c r="L588" s="118"/>
      <c r="M588" s="118"/>
      <c r="N588" s="118"/>
      <c r="O588" s="118"/>
      <c r="P588" s="213"/>
      <c r="Q588" s="121"/>
      <c r="R588" s="121"/>
      <c r="S588" s="369"/>
      <c r="T588" s="118"/>
      <c r="U588" s="377"/>
    </row>
    <row r="589" spans="1:21" s="111" customFormat="1">
      <c r="A589" s="118"/>
      <c r="B589" s="168"/>
      <c r="C589" s="118"/>
      <c r="D589" s="120"/>
      <c r="E589" s="120"/>
      <c r="F589" s="118"/>
      <c r="G589" s="119"/>
      <c r="H589" s="118"/>
      <c r="I589" s="118"/>
      <c r="J589" s="118"/>
      <c r="K589" s="118"/>
      <c r="L589" s="118"/>
      <c r="M589" s="118"/>
      <c r="N589" s="118"/>
      <c r="O589" s="118"/>
      <c r="P589" s="213"/>
      <c r="Q589" s="121"/>
      <c r="R589" s="121"/>
      <c r="S589" s="369"/>
      <c r="T589" s="118"/>
      <c r="U589" s="377"/>
    </row>
    <row r="590" spans="1:21" s="111" customFormat="1">
      <c r="A590" s="118"/>
      <c r="B590" s="168"/>
      <c r="C590" s="118"/>
      <c r="D590" s="120"/>
      <c r="E590" s="120"/>
      <c r="F590" s="118"/>
      <c r="G590" s="119"/>
      <c r="H590" s="118"/>
      <c r="I590" s="118"/>
      <c r="J590" s="118"/>
      <c r="K590" s="118"/>
      <c r="L590" s="118"/>
      <c r="M590" s="118"/>
      <c r="N590" s="118"/>
      <c r="O590" s="118"/>
      <c r="P590" s="213"/>
      <c r="Q590" s="121"/>
      <c r="R590" s="121"/>
      <c r="S590" s="369"/>
      <c r="T590" s="118"/>
      <c r="U590" s="377"/>
    </row>
    <row r="591" spans="1:21" s="111" customFormat="1">
      <c r="A591" s="118"/>
      <c r="B591" s="168"/>
      <c r="C591" s="118"/>
      <c r="D591" s="120"/>
      <c r="E591" s="120"/>
      <c r="F591" s="118"/>
      <c r="G591" s="119"/>
      <c r="H591" s="118"/>
      <c r="I591" s="118"/>
      <c r="J591" s="118"/>
      <c r="K591" s="118"/>
      <c r="L591" s="118"/>
      <c r="M591" s="118"/>
      <c r="N591" s="118"/>
      <c r="O591" s="118"/>
      <c r="P591" s="213"/>
      <c r="Q591" s="121"/>
      <c r="R591" s="121"/>
      <c r="S591" s="369"/>
      <c r="T591" s="118"/>
      <c r="U591" s="377"/>
    </row>
    <row r="592" spans="1:21" s="111" customFormat="1">
      <c r="A592" s="118"/>
      <c r="B592" s="168"/>
      <c r="C592" s="118"/>
      <c r="D592" s="120"/>
      <c r="E592" s="120"/>
      <c r="F592" s="118"/>
      <c r="G592" s="119"/>
      <c r="H592" s="118"/>
      <c r="I592" s="118"/>
      <c r="J592" s="118"/>
      <c r="K592" s="118"/>
      <c r="L592" s="118"/>
      <c r="M592" s="118"/>
      <c r="N592" s="118"/>
      <c r="O592" s="118"/>
      <c r="P592" s="213"/>
      <c r="Q592" s="121"/>
      <c r="R592" s="121"/>
      <c r="S592" s="369"/>
      <c r="T592" s="118"/>
      <c r="U592" s="377"/>
    </row>
    <row r="593" spans="1:21" s="111" customFormat="1">
      <c r="A593" s="118"/>
      <c r="B593" s="168"/>
      <c r="C593" s="118"/>
      <c r="D593" s="120"/>
      <c r="E593" s="120"/>
      <c r="F593" s="118"/>
      <c r="G593" s="119"/>
      <c r="H593" s="118"/>
      <c r="I593" s="118"/>
      <c r="J593" s="118"/>
      <c r="K593" s="118"/>
      <c r="L593" s="118"/>
      <c r="M593" s="118"/>
      <c r="N593" s="118"/>
      <c r="O593" s="118"/>
      <c r="P593" s="213"/>
      <c r="Q593" s="121"/>
      <c r="R593" s="121"/>
      <c r="S593" s="369"/>
      <c r="T593" s="118"/>
      <c r="U593" s="377"/>
    </row>
    <row r="594" spans="1:21" s="111" customFormat="1">
      <c r="A594" s="118"/>
      <c r="B594" s="168"/>
      <c r="C594" s="118"/>
      <c r="D594" s="120"/>
      <c r="E594" s="120"/>
      <c r="F594" s="118"/>
      <c r="G594" s="119"/>
      <c r="H594" s="118"/>
      <c r="I594" s="118"/>
      <c r="J594" s="118"/>
      <c r="K594" s="118"/>
      <c r="L594" s="118"/>
      <c r="M594" s="118"/>
      <c r="N594" s="118"/>
      <c r="O594" s="118"/>
      <c r="P594" s="213"/>
      <c r="Q594" s="121"/>
      <c r="R594" s="121"/>
      <c r="S594" s="369"/>
      <c r="T594" s="118"/>
      <c r="U594" s="377"/>
    </row>
    <row r="595" spans="1:21" s="111" customFormat="1">
      <c r="A595" s="118"/>
      <c r="B595" s="168"/>
      <c r="C595" s="118"/>
      <c r="D595" s="120"/>
      <c r="E595" s="120"/>
      <c r="F595" s="118"/>
      <c r="G595" s="119"/>
      <c r="H595" s="118"/>
      <c r="I595" s="118"/>
      <c r="J595" s="118"/>
      <c r="K595" s="118"/>
      <c r="L595" s="118"/>
      <c r="M595" s="118"/>
      <c r="N595" s="118"/>
      <c r="O595" s="118"/>
      <c r="P595" s="213"/>
      <c r="Q595" s="121"/>
      <c r="R595" s="121"/>
      <c r="S595" s="369"/>
      <c r="T595" s="118"/>
      <c r="U595" s="377"/>
    </row>
    <row r="596" spans="1:21" s="111" customFormat="1">
      <c r="A596" s="118"/>
      <c r="B596" s="168"/>
      <c r="C596" s="118"/>
      <c r="D596" s="120"/>
      <c r="E596" s="120"/>
      <c r="F596" s="118"/>
      <c r="G596" s="119"/>
      <c r="H596" s="118"/>
      <c r="I596" s="118"/>
      <c r="J596" s="118"/>
      <c r="K596" s="118"/>
      <c r="L596" s="118"/>
      <c r="M596" s="118"/>
      <c r="N596" s="118"/>
      <c r="O596" s="118"/>
      <c r="P596" s="213"/>
      <c r="Q596" s="121"/>
      <c r="R596" s="121"/>
      <c r="S596" s="369"/>
      <c r="T596" s="118"/>
      <c r="U596" s="377"/>
    </row>
    <row r="597" spans="1:21" s="111" customFormat="1">
      <c r="A597" s="118"/>
      <c r="B597" s="168"/>
      <c r="C597" s="118"/>
      <c r="D597" s="120"/>
      <c r="E597" s="120"/>
      <c r="F597" s="118"/>
      <c r="G597" s="119"/>
      <c r="H597" s="118"/>
      <c r="I597" s="118"/>
      <c r="J597" s="118"/>
      <c r="K597" s="118"/>
      <c r="L597" s="118"/>
      <c r="M597" s="118"/>
      <c r="N597" s="118"/>
      <c r="O597" s="118"/>
      <c r="P597" s="213"/>
      <c r="Q597" s="121"/>
      <c r="R597" s="121"/>
      <c r="S597" s="369"/>
      <c r="T597" s="118"/>
      <c r="U597" s="377"/>
    </row>
    <row r="598" spans="1:21" s="111" customFormat="1">
      <c r="A598" s="118"/>
      <c r="B598" s="168"/>
      <c r="C598" s="118"/>
      <c r="D598" s="120"/>
      <c r="E598" s="120"/>
      <c r="F598" s="118"/>
      <c r="G598" s="119"/>
      <c r="H598" s="118"/>
      <c r="I598" s="118"/>
      <c r="J598" s="118"/>
      <c r="K598" s="118"/>
      <c r="L598" s="118"/>
      <c r="M598" s="118"/>
      <c r="N598" s="118"/>
      <c r="O598" s="118"/>
      <c r="P598" s="213"/>
      <c r="Q598" s="121"/>
      <c r="R598" s="121"/>
      <c r="S598" s="369"/>
      <c r="T598" s="118"/>
      <c r="U598" s="377"/>
    </row>
    <row r="599" spans="1:21" s="111" customFormat="1">
      <c r="A599" s="118"/>
      <c r="B599" s="168"/>
      <c r="C599" s="118"/>
      <c r="D599" s="120"/>
      <c r="E599" s="120"/>
      <c r="F599" s="118"/>
      <c r="G599" s="119"/>
      <c r="H599" s="118"/>
      <c r="I599" s="118"/>
      <c r="J599" s="118"/>
      <c r="K599" s="118"/>
      <c r="L599" s="118"/>
      <c r="M599" s="118"/>
      <c r="N599" s="118"/>
      <c r="O599" s="118"/>
      <c r="P599" s="213"/>
      <c r="Q599" s="121"/>
      <c r="R599" s="121"/>
      <c r="S599" s="369"/>
      <c r="T599" s="118"/>
      <c r="U599" s="377"/>
    </row>
    <row r="600" spans="1:21" s="111" customFormat="1">
      <c r="A600" s="118"/>
      <c r="B600" s="168"/>
      <c r="C600" s="118"/>
      <c r="D600" s="120"/>
      <c r="E600" s="120"/>
      <c r="F600" s="118"/>
      <c r="G600" s="119"/>
      <c r="H600" s="118"/>
      <c r="I600" s="118"/>
      <c r="J600" s="118"/>
      <c r="K600" s="118"/>
      <c r="L600" s="118"/>
      <c r="M600" s="118"/>
      <c r="N600" s="118"/>
      <c r="O600" s="118"/>
      <c r="P600" s="213"/>
      <c r="Q600" s="121"/>
      <c r="R600" s="121"/>
      <c r="S600" s="369"/>
      <c r="T600" s="118"/>
      <c r="U600" s="377"/>
    </row>
    <row r="601" spans="1:21" s="111" customFormat="1">
      <c r="A601" s="118"/>
      <c r="B601" s="168"/>
      <c r="C601" s="118"/>
      <c r="D601" s="120"/>
      <c r="E601" s="120"/>
      <c r="F601" s="118"/>
      <c r="G601" s="119"/>
      <c r="H601" s="118"/>
      <c r="I601" s="118"/>
      <c r="J601" s="118"/>
      <c r="K601" s="118"/>
      <c r="L601" s="118"/>
      <c r="M601" s="118"/>
      <c r="N601" s="118"/>
      <c r="O601" s="118"/>
      <c r="P601" s="213"/>
      <c r="Q601" s="121"/>
      <c r="R601" s="121"/>
      <c r="S601" s="369"/>
      <c r="T601" s="118"/>
      <c r="U601" s="377"/>
    </row>
    <row r="602" spans="1:21" s="111" customFormat="1">
      <c r="A602" s="118"/>
      <c r="B602" s="168"/>
      <c r="C602" s="118"/>
      <c r="D602" s="120"/>
      <c r="E602" s="120"/>
      <c r="F602" s="118"/>
      <c r="G602" s="119"/>
      <c r="H602" s="118"/>
      <c r="I602" s="118"/>
      <c r="J602" s="118"/>
      <c r="K602" s="118"/>
      <c r="L602" s="118"/>
      <c r="M602" s="118"/>
      <c r="N602" s="118"/>
      <c r="O602" s="118"/>
      <c r="P602" s="213"/>
      <c r="Q602" s="121"/>
      <c r="R602" s="121"/>
      <c r="S602" s="369"/>
      <c r="T602" s="118"/>
      <c r="U602" s="377"/>
    </row>
    <row r="603" spans="1:21" s="111" customFormat="1">
      <c r="A603" s="118"/>
      <c r="B603" s="168"/>
      <c r="C603" s="118"/>
      <c r="D603" s="120"/>
      <c r="E603" s="120"/>
      <c r="F603" s="118"/>
      <c r="G603" s="119"/>
      <c r="H603" s="118"/>
      <c r="I603" s="118"/>
      <c r="J603" s="118"/>
      <c r="K603" s="118"/>
      <c r="L603" s="118"/>
      <c r="M603" s="118"/>
      <c r="N603" s="118"/>
      <c r="O603" s="118"/>
      <c r="P603" s="213"/>
      <c r="Q603" s="121"/>
      <c r="R603" s="121"/>
      <c r="S603" s="369"/>
      <c r="T603" s="118"/>
      <c r="U603" s="377"/>
    </row>
    <row r="604" spans="1:21" s="111" customFormat="1">
      <c r="A604" s="118"/>
      <c r="B604" s="168"/>
      <c r="C604" s="118"/>
      <c r="D604" s="120"/>
      <c r="E604" s="120"/>
      <c r="F604" s="118"/>
      <c r="G604" s="119"/>
      <c r="H604" s="118"/>
      <c r="I604" s="118"/>
      <c r="J604" s="118"/>
      <c r="K604" s="118"/>
      <c r="L604" s="118"/>
      <c r="M604" s="118"/>
      <c r="N604" s="118"/>
      <c r="O604" s="118"/>
      <c r="P604" s="213"/>
      <c r="Q604" s="121"/>
      <c r="R604" s="121"/>
      <c r="S604" s="369"/>
      <c r="T604" s="118"/>
      <c r="U604" s="377"/>
    </row>
    <row r="605" spans="1:21" s="111" customFormat="1">
      <c r="A605" s="118"/>
      <c r="B605" s="168"/>
      <c r="C605" s="118"/>
      <c r="D605" s="120"/>
      <c r="E605" s="120"/>
      <c r="F605" s="118"/>
      <c r="G605" s="119"/>
      <c r="H605" s="118"/>
      <c r="I605" s="118"/>
      <c r="J605" s="118"/>
      <c r="K605" s="118"/>
      <c r="L605" s="118"/>
      <c r="M605" s="118"/>
      <c r="N605" s="118"/>
      <c r="O605" s="118"/>
      <c r="P605" s="213"/>
      <c r="Q605" s="121"/>
      <c r="R605" s="121"/>
      <c r="S605" s="369"/>
      <c r="T605" s="118"/>
      <c r="U605" s="377"/>
    </row>
    <row r="606" spans="1:21" s="111" customFormat="1">
      <c r="A606" s="118"/>
      <c r="B606" s="168"/>
      <c r="C606" s="118"/>
      <c r="D606" s="120"/>
      <c r="E606" s="120"/>
      <c r="F606" s="118"/>
      <c r="G606" s="119"/>
      <c r="H606" s="118"/>
      <c r="I606" s="118"/>
      <c r="J606" s="118"/>
      <c r="K606" s="118"/>
      <c r="L606" s="118"/>
      <c r="M606" s="118"/>
      <c r="N606" s="118"/>
      <c r="O606" s="118"/>
      <c r="P606" s="213"/>
      <c r="Q606" s="121"/>
      <c r="R606" s="121"/>
      <c r="S606" s="369"/>
      <c r="T606" s="118"/>
      <c r="U606" s="377"/>
    </row>
    <row r="607" spans="1:21" s="111" customFormat="1">
      <c r="A607" s="118"/>
      <c r="B607" s="168"/>
      <c r="C607" s="118"/>
      <c r="D607" s="120"/>
      <c r="E607" s="120"/>
      <c r="F607" s="118"/>
      <c r="G607" s="119"/>
      <c r="H607" s="118"/>
      <c r="I607" s="118"/>
      <c r="J607" s="118"/>
      <c r="K607" s="118"/>
      <c r="L607" s="118"/>
      <c r="M607" s="118"/>
      <c r="N607" s="118"/>
      <c r="O607" s="118"/>
      <c r="P607" s="213"/>
      <c r="Q607" s="121"/>
      <c r="R607" s="121"/>
      <c r="S607" s="369"/>
      <c r="T607" s="118"/>
      <c r="U607" s="377"/>
    </row>
    <row r="608" spans="1:21" s="111" customFormat="1">
      <c r="A608" s="118"/>
      <c r="B608" s="168"/>
      <c r="C608" s="118"/>
      <c r="D608" s="120"/>
      <c r="E608" s="120"/>
      <c r="F608" s="118"/>
      <c r="G608" s="119"/>
      <c r="H608" s="118"/>
      <c r="I608" s="118"/>
      <c r="J608" s="118"/>
      <c r="K608" s="118"/>
      <c r="L608" s="118"/>
      <c r="M608" s="118"/>
      <c r="N608" s="118"/>
      <c r="O608" s="118"/>
      <c r="P608" s="213"/>
      <c r="Q608" s="121"/>
      <c r="R608" s="121"/>
      <c r="S608" s="369"/>
      <c r="T608" s="118"/>
      <c r="U608" s="377"/>
    </row>
    <row r="609" spans="1:21" s="111" customFormat="1">
      <c r="A609" s="118"/>
      <c r="B609" s="168"/>
      <c r="C609" s="118"/>
      <c r="D609" s="120"/>
      <c r="E609" s="120"/>
      <c r="F609" s="118"/>
      <c r="G609" s="119"/>
      <c r="H609" s="118"/>
      <c r="I609" s="118"/>
      <c r="J609" s="118"/>
      <c r="K609" s="118"/>
      <c r="L609" s="118"/>
      <c r="M609" s="118"/>
      <c r="N609" s="118"/>
      <c r="O609" s="118"/>
      <c r="P609" s="213"/>
      <c r="Q609" s="121"/>
      <c r="R609" s="121"/>
      <c r="S609" s="369"/>
      <c r="T609" s="118"/>
      <c r="U609" s="377"/>
    </row>
    <row r="610" spans="1:21" s="111" customFormat="1">
      <c r="A610" s="118"/>
      <c r="B610" s="168"/>
      <c r="C610" s="118"/>
      <c r="D610" s="120"/>
      <c r="E610" s="120"/>
      <c r="F610" s="118"/>
      <c r="G610" s="119"/>
      <c r="H610" s="118"/>
      <c r="I610" s="118"/>
      <c r="J610" s="118"/>
      <c r="K610" s="118"/>
      <c r="L610" s="118"/>
      <c r="M610" s="118"/>
      <c r="N610" s="118"/>
      <c r="O610" s="118"/>
      <c r="P610" s="213"/>
      <c r="Q610" s="121"/>
      <c r="R610" s="121"/>
      <c r="S610" s="369"/>
      <c r="T610" s="118"/>
      <c r="U610" s="377"/>
    </row>
    <row r="611" spans="1:21" s="111" customFormat="1">
      <c r="A611" s="118"/>
      <c r="B611" s="168"/>
      <c r="C611" s="118"/>
      <c r="D611" s="120"/>
      <c r="E611" s="120"/>
      <c r="F611" s="118"/>
      <c r="G611" s="119"/>
      <c r="H611" s="118"/>
      <c r="I611" s="118"/>
      <c r="J611" s="118"/>
      <c r="K611" s="118"/>
      <c r="L611" s="118"/>
      <c r="M611" s="118"/>
      <c r="N611" s="118"/>
      <c r="O611" s="118"/>
      <c r="P611" s="213"/>
      <c r="Q611" s="121"/>
      <c r="R611" s="121"/>
      <c r="S611" s="369"/>
      <c r="T611" s="118"/>
      <c r="U611" s="377"/>
    </row>
    <row r="612" spans="1:21" s="111" customFormat="1">
      <c r="A612" s="118"/>
      <c r="B612" s="168"/>
      <c r="C612" s="118"/>
      <c r="D612" s="120"/>
      <c r="E612" s="120"/>
      <c r="F612" s="118"/>
      <c r="G612" s="119"/>
      <c r="H612" s="118"/>
      <c r="I612" s="118"/>
      <c r="J612" s="118"/>
      <c r="K612" s="118"/>
      <c r="L612" s="118"/>
      <c r="M612" s="118"/>
      <c r="N612" s="118"/>
      <c r="O612" s="118"/>
      <c r="P612" s="213"/>
      <c r="Q612" s="121"/>
      <c r="R612" s="121"/>
      <c r="S612" s="369"/>
      <c r="T612" s="118"/>
      <c r="U612" s="377"/>
    </row>
    <row r="613" spans="1:21" s="111" customFormat="1">
      <c r="A613" s="118"/>
      <c r="B613" s="168"/>
      <c r="C613" s="118"/>
      <c r="D613" s="120"/>
      <c r="E613" s="120"/>
      <c r="F613" s="118"/>
      <c r="G613" s="119"/>
      <c r="H613" s="118"/>
      <c r="I613" s="118"/>
      <c r="J613" s="118"/>
      <c r="K613" s="118"/>
      <c r="L613" s="118"/>
      <c r="M613" s="118"/>
      <c r="N613" s="118"/>
      <c r="O613" s="118"/>
      <c r="P613" s="213"/>
      <c r="Q613" s="121"/>
      <c r="R613" s="121"/>
      <c r="S613" s="369"/>
      <c r="T613" s="118"/>
      <c r="U613" s="377"/>
    </row>
    <row r="614" spans="1:21" s="111" customFormat="1">
      <c r="A614" s="118"/>
      <c r="B614" s="168"/>
      <c r="C614" s="118"/>
      <c r="D614" s="120"/>
      <c r="E614" s="120"/>
      <c r="F614" s="118"/>
      <c r="G614" s="119"/>
      <c r="H614" s="118"/>
      <c r="I614" s="118"/>
      <c r="J614" s="118"/>
      <c r="K614" s="118"/>
      <c r="L614" s="118"/>
      <c r="M614" s="118"/>
      <c r="N614" s="118"/>
      <c r="O614" s="118"/>
      <c r="P614" s="213"/>
      <c r="Q614" s="121"/>
      <c r="R614" s="121"/>
      <c r="S614" s="369"/>
      <c r="T614" s="118"/>
      <c r="U614" s="377"/>
    </row>
    <row r="615" spans="1:21" s="111" customFormat="1">
      <c r="A615" s="118"/>
      <c r="B615" s="168"/>
      <c r="C615" s="118"/>
      <c r="D615" s="120"/>
      <c r="E615" s="120"/>
      <c r="F615" s="118"/>
      <c r="G615" s="119"/>
      <c r="H615" s="118"/>
      <c r="I615" s="118"/>
      <c r="J615" s="118"/>
      <c r="K615" s="118"/>
      <c r="L615" s="118"/>
      <c r="M615" s="118"/>
      <c r="N615" s="118"/>
      <c r="O615" s="118"/>
      <c r="P615" s="213"/>
      <c r="Q615" s="121"/>
      <c r="R615" s="121"/>
      <c r="S615" s="369"/>
      <c r="T615" s="118"/>
      <c r="U615" s="377"/>
    </row>
    <row r="616" spans="1:21" s="111" customFormat="1">
      <c r="A616" s="118"/>
      <c r="B616" s="168"/>
      <c r="C616" s="118"/>
      <c r="D616" s="120"/>
      <c r="E616" s="120"/>
      <c r="F616" s="118"/>
      <c r="G616" s="119"/>
      <c r="H616" s="118"/>
      <c r="I616" s="118"/>
      <c r="J616" s="118"/>
      <c r="K616" s="118"/>
      <c r="L616" s="118"/>
      <c r="M616" s="118"/>
      <c r="N616" s="118"/>
      <c r="O616" s="118"/>
      <c r="P616" s="213"/>
      <c r="Q616" s="121"/>
      <c r="R616" s="121"/>
      <c r="S616" s="369"/>
      <c r="T616" s="118"/>
      <c r="U616" s="377"/>
    </row>
    <row r="617" spans="1:21" s="111" customFormat="1">
      <c r="A617" s="118"/>
      <c r="B617" s="168"/>
      <c r="C617" s="118"/>
      <c r="D617" s="120"/>
      <c r="E617" s="120"/>
      <c r="F617" s="118"/>
      <c r="G617" s="119"/>
      <c r="H617" s="118"/>
      <c r="I617" s="118"/>
      <c r="J617" s="118"/>
      <c r="K617" s="118"/>
      <c r="L617" s="118"/>
      <c r="M617" s="118"/>
      <c r="N617" s="118"/>
      <c r="O617" s="118"/>
      <c r="P617" s="213"/>
      <c r="Q617" s="121"/>
      <c r="R617" s="121"/>
      <c r="S617" s="369"/>
      <c r="T617" s="118"/>
      <c r="U617" s="377"/>
    </row>
    <row r="618" spans="1:21" s="111" customFormat="1">
      <c r="A618" s="118"/>
      <c r="B618" s="168"/>
      <c r="C618" s="118"/>
      <c r="D618" s="120"/>
      <c r="E618" s="120"/>
      <c r="F618" s="118"/>
      <c r="G618" s="119"/>
      <c r="H618" s="118"/>
      <c r="I618" s="118"/>
      <c r="J618" s="118"/>
      <c r="K618" s="118"/>
      <c r="L618" s="118"/>
      <c r="M618" s="118"/>
      <c r="N618" s="118"/>
      <c r="O618" s="118"/>
      <c r="P618" s="213"/>
      <c r="Q618" s="121"/>
      <c r="R618" s="121"/>
      <c r="S618" s="369"/>
      <c r="T618" s="118"/>
      <c r="U618" s="377"/>
    </row>
    <row r="619" spans="1:21" s="111" customFormat="1">
      <c r="A619" s="118"/>
      <c r="B619" s="168"/>
      <c r="C619" s="118"/>
      <c r="D619" s="120"/>
      <c r="E619" s="120"/>
      <c r="F619" s="118"/>
      <c r="G619" s="119"/>
      <c r="H619" s="118"/>
      <c r="I619" s="118"/>
      <c r="J619" s="118"/>
      <c r="K619" s="118"/>
      <c r="L619" s="118"/>
      <c r="M619" s="118"/>
      <c r="N619" s="118"/>
      <c r="O619" s="118"/>
      <c r="P619" s="213"/>
      <c r="Q619" s="121"/>
      <c r="R619" s="121"/>
      <c r="S619" s="369"/>
      <c r="T619" s="118"/>
      <c r="U619" s="377"/>
    </row>
    <row r="620" spans="1:21" s="111" customFormat="1">
      <c r="A620" s="118"/>
      <c r="B620" s="168"/>
      <c r="C620" s="118"/>
      <c r="D620" s="120"/>
      <c r="E620" s="120"/>
      <c r="F620" s="118"/>
      <c r="G620" s="119"/>
      <c r="H620" s="118"/>
      <c r="I620" s="118"/>
      <c r="J620" s="118"/>
      <c r="K620" s="118"/>
      <c r="L620" s="118"/>
      <c r="M620" s="118"/>
      <c r="N620" s="118"/>
      <c r="O620" s="118"/>
      <c r="P620" s="213"/>
      <c r="Q620" s="121"/>
      <c r="R620" s="121"/>
      <c r="S620" s="369"/>
      <c r="T620" s="118"/>
      <c r="U620" s="377"/>
    </row>
    <row r="621" spans="1:21" s="111" customFormat="1">
      <c r="A621" s="118"/>
      <c r="B621" s="168"/>
      <c r="C621" s="118"/>
      <c r="D621" s="120"/>
      <c r="E621" s="120"/>
      <c r="F621" s="118"/>
      <c r="G621" s="119"/>
      <c r="H621" s="118"/>
      <c r="I621" s="118"/>
      <c r="J621" s="118"/>
      <c r="K621" s="118"/>
      <c r="L621" s="118"/>
      <c r="M621" s="118"/>
      <c r="N621" s="118"/>
      <c r="O621" s="118"/>
      <c r="P621" s="213"/>
      <c r="Q621" s="121"/>
      <c r="R621" s="121"/>
      <c r="S621" s="369"/>
      <c r="T621" s="118"/>
      <c r="U621" s="377"/>
    </row>
    <row r="622" spans="1:21" s="111" customFormat="1">
      <c r="A622" s="118"/>
      <c r="B622" s="168"/>
      <c r="C622" s="118"/>
      <c r="D622" s="120"/>
      <c r="E622" s="120"/>
      <c r="F622" s="118"/>
      <c r="G622" s="119"/>
      <c r="H622" s="118"/>
      <c r="I622" s="118"/>
      <c r="J622" s="118"/>
      <c r="K622" s="118"/>
      <c r="L622" s="118"/>
      <c r="M622" s="118"/>
      <c r="N622" s="118"/>
      <c r="O622" s="118"/>
      <c r="P622" s="213"/>
      <c r="Q622" s="121"/>
      <c r="R622" s="121"/>
      <c r="S622" s="369"/>
      <c r="T622" s="118"/>
      <c r="U622" s="377"/>
    </row>
    <row r="623" spans="1:21" s="111" customFormat="1">
      <c r="A623" s="118"/>
      <c r="B623" s="168"/>
      <c r="C623" s="118"/>
      <c r="D623" s="120"/>
      <c r="E623" s="120"/>
      <c r="F623" s="118"/>
      <c r="G623" s="119"/>
      <c r="H623" s="118"/>
      <c r="I623" s="118"/>
      <c r="J623" s="118"/>
      <c r="K623" s="118"/>
      <c r="L623" s="118"/>
      <c r="M623" s="118"/>
      <c r="N623" s="118"/>
      <c r="O623" s="118"/>
      <c r="P623" s="213"/>
      <c r="Q623" s="121"/>
      <c r="R623" s="121"/>
      <c r="S623" s="369"/>
      <c r="T623" s="118"/>
      <c r="U623" s="377"/>
    </row>
    <row r="624" spans="1:21" s="111" customFormat="1">
      <c r="A624" s="118"/>
      <c r="B624" s="168"/>
      <c r="C624" s="118"/>
      <c r="D624" s="120"/>
      <c r="E624" s="120"/>
      <c r="F624" s="118"/>
      <c r="G624" s="119"/>
      <c r="H624" s="118"/>
      <c r="I624" s="118"/>
      <c r="J624" s="118"/>
      <c r="K624" s="118"/>
      <c r="L624" s="118"/>
      <c r="M624" s="118"/>
      <c r="N624" s="118"/>
      <c r="O624" s="118"/>
      <c r="P624" s="213"/>
      <c r="Q624" s="121"/>
      <c r="R624" s="121"/>
      <c r="S624" s="369"/>
      <c r="T624" s="118"/>
      <c r="U624" s="377"/>
    </row>
    <row r="625" spans="1:21" s="111" customFormat="1">
      <c r="A625" s="118"/>
      <c r="B625" s="168"/>
      <c r="C625" s="118"/>
      <c r="D625" s="120"/>
      <c r="E625" s="120"/>
      <c r="F625" s="118"/>
      <c r="G625" s="119"/>
      <c r="H625" s="118"/>
      <c r="I625" s="118"/>
      <c r="J625" s="118"/>
      <c r="K625" s="118"/>
      <c r="L625" s="118"/>
      <c r="M625" s="118"/>
      <c r="N625" s="118"/>
      <c r="O625" s="118"/>
      <c r="P625" s="213"/>
      <c r="Q625" s="121"/>
      <c r="R625" s="121"/>
      <c r="S625" s="369"/>
      <c r="T625" s="118"/>
      <c r="U625" s="377"/>
    </row>
    <row r="626" spans="1:21" s="111" customFormat="1">
      <c r="A626" s="118"/>
      <c r="B626" s="168"/>
      <c r="C626" s="118"/>
      <c r="D626" s="120"/>
      <c r="E626" s="120"/>
      <c r="F626" s="118"/>
      <c r="G626" s="119"/>
      <c r="H626" s="118"/>
      <c r="I626" s="118"/>
      <c r="J626" s="118"/>
      <c r="K626" s="118"/>
      <c r="L626" s="118"/>
      <c r="M626" s="118"/>
      <c r="N626" s="118"/>
      <c r="O626" s="118"/>
      <c r="P626" s="213"/>
      <c r="Q626" s="121"/>
      <c r="R626" s="121"/>
      <c r="S626" s="369"/>
      <c r="T626" s="118"/>
      <c r="U626" s="377"/>
    </row>
    <row r="627" spans="1:21" s="111" customFormat="1">
      <c r="A627" s="118"/>
      <c r="B627" s="168"/>
      <c r="C627" s="118"/>
      <c r="D627" s="120"/>
      <c r="E627" s="120"/>
      <c r="F627" s="118"/>
      <c r="G627" s="119"/>
      <c r="H627" s="118"/>
      <c r="I627" s="118"/>
      <c r="J627" s="118"/>
      <c r="K627" s="118"/>
      <c r="L627" s="118"/>
      <c r="M627" s="118"/>
      <c r="N627" s="118"/>
      <c r="O627" s="118"/>
      <c r="P627" s="213"/>
      <c r="Q627" s="121"/>
      <c r="R627" s="121"/>
      <c r="S627" s="369"/>
      <c r="T627" s="118"/>
      <c r="U627" s="377"/>
    </row>
    <row r="628" spans="1:21" s="111" customFormat="1">
      <c r="A628" s="118"/>
      <c r="B628" s="168"/>
      <c r="C628" s="118"/>
      <c r="D628" s="120"/>
      <c r="E628" s="120"/>
      <c r="F628" s="118"/>
      <c r="G628" s="119"/>
      <c r="H628" s="118"/>
      <c r="I628" s="118"/>
      <c r="J628" s="118"/>
      <c r="K628" s="118"/>
      <c r="L628" s="118"/>
      <c r="M628" s="118"/>
      <c r="N628" s="118"/>
      <c r="O628" s="118"/>
      <c r="P628" s="213"/>
      <c r="Q628" s="121"/>
      <c r="R628" s="121"/>
      <c r="S628" s="369"/>
      <c r="T628" s="118"/>
      <c r="U628" s="377"/>
    </row>
    <row r="629" spans="1:21" s="111" customFormat="1">
      <c r="A629" s="118"/>
      <c r="B629" s="168"/>
      <c r="C629" s="118"/>
      <c r="D629" s="120"/>
      <c r="E629" s="120"/>
      <c r="F629" s="118"/>
      <c r="G629" s="119"/>
      <c r="H629" s="118"/>
      <c r="I629" s="118"/>
      <c r="J629" s="118"/>
      <c r="K629" s="118"/>
      <c r="L629" s="118"/>
      <c r="M629" s="118"/>
      <c r="N629" s="118"/>
      <c r="O629" s="118"/>
      <c r="P629" s="213"/>
      <c r="Q629" s="121"/>
      <c r="R629" s="121"/>
      <c r="S629" s="369"/>
      <c r="T629" s="118"/>
      <c r="U629" s="377"/>
    </row>
    <row r="630" spans="1:21" s="111" customFormat="1">
      <c r="A630" s="118"/>
      <c r="B630" s="168"/>
      <c r="C630" s="118"/>
      <c r="D630" s="120"/>
      <c r="E630" s="120"/>
      <c r="F630" s="118"/>
      <c r="G630" s="119"/>
      <c r="H630" s="118"/>
      <c r="I630" s="118"/>
      <c r="J630" s="118"/>
      <c r="K630" s="118"/>
      <c r="L630" s="118"/>
      <c r="M630" s="118"/>
      <c r="N630" s="118"/>
      <c r="O630" s="118"/>
      <c r="P630" s="213"/>
      <c r="Q630" s="121"/>
      <c r="R630" s="121"/>
      <c r="S630" s="369"/>
      <c r="T630" s="118"/>
      <c r="U630" s="377"/>
    </row>
    <row r="631" spans="1:21" s="111" customFormat="1">
      <c r="A631" s="118"/>
      <c r="B631" s="168"/>
      <c r="C631" s="118"/>
      <c r="D631" s="120"/>
      <c r="E631" s="120"/>
      <c r="F631" s="118"/>
      <c r="G631" s="119"/>
      <c r="H631" s="118"/>
      <c r="I631" s="118"/>
      <c r="J631" s="118"/>
      <c r="K631" s="118"/>
      <c r="L631" s="118"/>
      <c r="M631" s="118"/>
      <c r="N631" s="118"/>
      <c r="O631" s="118"/>
      <c r="P631" s="213"/>
      <c r="Q631" s="121"/>
      <c r="R631" s="121"/>
      <c r="S631" s="369"/>
      <c r="T631" s="118"/>
      <c r="U631" s="377"/>
    </row>
    <row r="632" spans="1:21" s="111" customFormat="1">
      <c r="A632" s="118"/>
      <c r="B632" s="168"/>
      <c r="C632" s="118"/>
      <c r="D632" s="120"/>
      <c r="E632" s="120"/>
      <c r="F632" s="118"/>
      <c r="G632" s="119"/>
      <c r="H632" s="118"/>
      <c r="I632" s="118"/>
      <c r="J632" s="118"/>
      <c r="K632" s="118"/>
      <c r="L632" s="118"/>
      <c r="M632" s="118"/>
      <c r="N632" s="118"/>
      <c r="O632" s="118"/>
      <c r="P632" s="213"/>
      <c r="Q632" s="121"/>
      <c r="R632" s="121"/>
      <c r="S632" s="369"/>
      <c r="T632" s="118"/>
      <c r="U632" s="377"/>
    </row>
    <row r="633" spans="1:21" s="111" customFormat="1">
      <c r="A633" s="118"/>
      <c r="B633" s="168"/>
      <c r="C633" s="118"/>
      <c r="D633" s="120"/>
      <c r="E633" s="120"/>
      <c r="F633" s="118"/>
      <c r="G633" s="119"/>
      <c r="H633" s="118"/>
      <c r="I633" s="118"/>
      <c r="J633" s="118"/>
      <c r="K633" s="118"/>
      <c r="L633" s="118"/>
      <c r="M633" s="118"/>
      <c r="N633" s="118"/>
      <c r="O633" s="118"/>
      <c r="P633" s="213"/>
      <c r="Q633" s="121"/>
      <c r="R633" s="121"/>
      <c r="S633" s="369"/>
      <c r="T633" s="118"/>
      <c r="U633" s="377"/>
    </row>
    <row r="634" spans="1:21" s="111" customFormat="1">
      <c r="A634" s="118"/>
      <c r="B634" s="168"/>
      <c r="C634" s="118"/>
      <c r="D634" s="120"/>
      <c r="E634" s="120"/>
      <c r="F634" s="118"/>
      <c r="G634" s="119"/>
      <c r="H634" s="118"/>
      <c r="I634" s="118"/>
      <c r="J634" s="118"/>
      <c r="K634" s="118"/>
      <c r="L634" s="118"/>
      <c r="M634" s="118"/>
      <c r="N634" s="118"/>
      <c r="O634" s="118"/>
      <c r="P634" s="213"/>
      <c r="Q634" s="121"/>
      <c r="R634" s="121"/>
      <c r="S634" s="369"/>
      <c r="T634" s="118"/>
      <c r="U634" s="377"/>
    </row>
    <row r="635" spans="1:21" s="111" customFormat="1">
      <c r="A635" s="118"/>
      <c r="B635" s="168"/>
      <c r="C635" s="118"/>
      <c r="D635" s="120"/>
      <c r="E635" s="120"/>
      <c r="F635" s="118"/>
      <c r="G635" s="119"/>
      <c r="H635" s="118"/>
      <c r="I635" s="118"/>
      <c r="J635" s="118"/>
      <c r="K635" s="118"/>
      <c r="L635" s="118"/>
      <c r="M635" s="118"/>
      <c r="N635" s="118"/>
      <c r="O635" s="118"/>
      <c r="P635" s="213"/>
      <c r="Q635" s="121"/>
      <c r="R635" s="121"/>
      <c r="S635" s="369"/>
      <c r="T635" s="118"/>
      <c r="U635" s="377"/>
    </row>
    <row r="636" spans="1:21" s="111" customFormat="1">
      <c r="A636" s="118"/>
      <c r="B636" s="168"/>
      <c r="C636" s="118"/>
      <c r="D636" s="120"/>
      <c r="E636" s="120"/>
      <c r="F636" s="118"/>
      <c r="G636" s="119"/>
      <c r="H636" s="118"/>
      <c r="I636" s="118"/>
      <c r="J636" s="118"/>
      <c r="K636" s="118"/>
      <c r="L636" s="118"/>
      <c r="M636" s="118"/>
      <c r="N636" s="118"/>
      <c r="O636" s="118"/>
      <c r="P636" s="213"/>
      <c r="Q636" s="121"/>
      <c r="R636" s="121"/>
      <c r="S636" s="369"/>
      <c r="T636" s="118"/>
      <c r="U636" s="377"/>
    </row>
    <row r="637" spans="1:21" s="111" customFormat="1">
      <c r="A637" s="118"/>
      <c r="B637" s="168"/>
      <c r="C637" s="118"/>
      <c r="D637" s="120"/>
      <c r="E637" s="120"/>
      <c r="F637" s="118"/>
      <c r="G637" s="119"/>
      <c r="H637" s="118"/>
      <c r="I637" s="118"/>
      <c r="J637" s="118"/>
      <c r="K637" s="118"/>
      <c r="L637" s="118"/>
      <c r="M637" s="118"/>
      <c r="N637" s="118"/>
      <c r="O637" s="118"/>
      <c r="P637" s="213"/>
      <c r="Q637" s="121"/>
      <c r="R637" s="121"/>
      <c r="S637" s="369"/>
      <c r="T637" s="118"/>
      <c r="U637" s="377"/>
    </row>
    <row r="638" spans="1:21" s="111" customFormat="1">
      <c r="A638" s="118"/>
      <c r="B638" s="168"/>
      <c r="C638" s="118"/>
      <c r="D638" s="120"/>
      <c r="E638" s="120"/>
      <c r="F638" s="118"/>
      <c r="G638" s="119"/>
      <c r="H638" s="118"/>
      <c r="I638" s="118"/>
      <c r="J638" s="118"/>
      <c r="K638" s="118"/>
      <c r="L638" s="118"/>
      <c r="M638" s="118"/>
      <c r="N638" s="118"/>
      <c r="O638" s="118"/>
      <c r="P638" s="213"/>
      <c r="Q638" s="121"/>
      <c r="R638" s="121"/>
      <c r="S638" s="369"/>
      <c r="T638" s="118"/>
      <c r="U638" s="377"/>
    </row>
    <row r="639" spans="1:21" s="111" customFormat="1">
      <c r="A639" s="118"/>
      <c r="B639" s="168"/>
      <c r="C639" s="118"/>
      <c r="D639" s="120"/>
      <c r="E639" s="120"/>
      <c r="F639" s="118"/>
      <c r="G639" s="119"/>
      <c r="H639" s="118"/>
      <c r="I639" s="118"/>
      <c r="J639" s="118"/>
      <c r="K639" s="118"/>
      <c r="L639" s="118"/>
      <c r="M639" s="118"/>
      <c r="N639" s="118"/>
      <c r="O639" s="118"/>
      <c r="P639" s="213"/>
      <c r="Q639" s="121"/>
      <c r="R639" s="121"/>
      <c r="S639" s="369"/>
      <c r="T639" s="118"/>
      <c r="U639" s="377"/>
    </row>
    <row r="640" spans="1:21" s="111" customFormat="1">
      <c r="A640" s="118"/>
      <c r="B640" s="168"/>
      <c r="C640" s="118"/>
      <c r="D640" s="120"/>
      <c r="E640" s="120"/>
      <c r="F640" s="118"/>
      <c r="G640" s="119"/>
      <c r="H640" s="118"/>
      <c r="I640" s="118"/>
      <c r="J640" s="118"/>
      <c r="K640" s="118"/>
      <c r="L640" s="118"/>
      <c r="M640" s="118"/>
      <c r="N640" s="118"/>
      <c r="O640" s="118"/>
      <c r="P640" s="213"/>
      <c r="Q640" s="121"/>
      <c r="R640" s="121"/>
      <c r="S640" s="369"/>
      <c r="T640" s="118"/>
      <c r="U640" s="377"/>
    </row>
    <row r="641" spans="1:21" s="111" customFormat="1">
      <c r="A641" s="118"/>
      <c r="B641" s="168"/>
      <c r="C641" s="118"/>
      <c r="D641" s="120"/>
      <c r="E641" s="120"/>
      <c r="F641" s="118"/>
      <c r="G641" s="119"/>
      <c r="H641" s="118"/>
      <c r="I641" s="118"/>
      <c r="J641" s="118"/>
      <c r="K641" s="118"/>
      <c r="L641" s="118"/>
      <c r="M641" s="118"/>
      <c r="N641" s="118"/>
      <c r="O641" s="118"/>
      <c r="P641" s="213"/>
      <c r="Q641" s="121"/>
      <c r="R641" s="121"/>
      <c r="S641" s="369"/>
      <c r="T641" s="118"/>
      <c r="U641" s="377"/>
    </row>
    <row r="642" spans="1:21" s="111" customFormat="1">
      <c r="A642" s="118"/>
      <c r="B642" s="168"/>
      <c r="C642" s="118"/>
      <c r="D642" s="120"/>
      <c r="E642" s="120"/>
      <c r="F642" s="118"/>
      <c r="G642" s="119"/>
      <c r="H642" s="118"/>
      <c r="I642" s="118"/>
      <c r="J642" s="118"/>
      <c r="K642" s="118"/>
      <c r="L642" s="118"/>
      <c r="M642" s="118"/>
      <c r="N642" s="118"/>
      <c r="O642" s="118"/>
      <c r="P642" s="213"/>
      <c r="Q642" s="121"/>
      <c r="R642" s="121"/>
      <c r="S642" s="369"/>
      <c r="T642" s="118"/>
      <c r="U642" s="377"/>
    </row>
    <row r="643" spans="1:21" s="111" customFormat="1">
      <c r="A643" s="118"/>
      <c r="B643" s="168"/>
      <c r="C643" s="118"/>
      <c r="D643" s="120"/>
      <c r="E643" s="120"/>
      <c r="F643" s="118"/>
      <c r="G643" s="119"/>
      <c r="H643" s="118"/>
      <c r="I643" s="118"/>
      <c r="J643" s="118"/>
      <c r="K643" s="118"/>
      <c r="L643" s="118"/>
      <c r="M643" s="118"/>
      <c r="N643" s="118"/>
      <c r="O643" s="118"/>
      <c r="P643" s="213"/>
      <c r="Q643" s="121"/>
      <c r="R643" s="121"/>
      <c r="S643" s="369"/>
      <c r="T643" s="118"/>
      <c r="U643" s="377"/>
    </row>
    <row r="644" spans="1:21" s="111" customFormat="1">
      <c r="A644" s="118"/>
      <c r="B644" s="168"/>
      <c r="C644" s="118"/>
      <c r="D644" s="120"/>
      <c r="E644" s="120"/>
      <c r="F644" s="118"/>
      <c r="G644" s="119"/>
      <c r="H644" s="118"/>
      <c r="I644" s="118"/>
      <c r="J644" s="118"/>
      <c r="K644" s="118"/>
      <c r="L644" s="118"/>
      <c r="M644" s="118"/>
      <c r="N644" s="118"/>
      <c r="O644" s="118"/>
      <c r="P644" s="213"/>
      <c r="Q644" s="121"/>
      <c r="R644" s="121"/>
      <c r="S644" s="369"/>
      <c r="T644" s="118"/>
      <c r="U644" s="377"/>
    </row>
    <row r="645" spans="1:21" s="111" customFormat="1">
      <c r="A645" s="118"/>
      <c r="B645" s="168"/>
      <c r="C645" s="118"/>
      <c r="D645" s="120"/>
      <c r="E645" s="120"/>
      <c r="F645" s="118"/>
      <c r="G645" s="119"/>
      <c r="H645" s="118"/>
      <c r="I645" s="118"/>
      <c r="J645" s="118"/>
      <c r="K645" s="118"/>
      <c r="L645" s="118"/>
      <c r="M645" s="118"/>
      <c r="N645" s="118"/>
      <c r="O645" s="118"/>
      <c r="P645" s="213"/>
      <c r="Q645" s="121"/>
      <c r="R645" s="121"/>
      <c r="S645" s="369"/>
      <c r="T645" s="118"/>
      <c r="U645" s="377"/>
    </row>
    <row r="646" spans="1:21" s="111" customFormat="1">
      <c r="A646" s="118"/>
      <c r="B646" s="168"/>
      <c r="C646" s="118"/>
      <c r="D646" s="120"/>
      <c r="E646" s="120"/>
      <c r="F646" s="118"/>
      <c r="G646" s="119"/>
      <c r="H646" s="118"/>
      <c r="I646" s="118"/>
      <c r="J646" s="118"/>
      <c r="K646" s="118"/>
      <c r="L646" s="118"/>
      <c r="M646" s="118"/>
      <c r="N646" s="118"/>
      <c r="O646" s="118"/>
      <c r="P646" s="213"/>
      <c r="Q646" s="121"/>
      <c r="R646" s="121"/>
      <c r="S646" s="369"/>
      <c r="T646" s="118"/>
      <c r="U646" s="377"/>
    </row>
    <row r="647" spans="1:21" s="111" customFormat="1">
      <c r="A647" s="118"/>
      <c r="B647" s="168"/>
      <c r="C647" s="118"/>
      <c r="D647" s="120"/>
      <c r="E647" s="120"/>
      <c r="F647" s="118"/>
      <c r="G647" s="119"/>
      <c r="H647" s="118"/>
      <c r="I647" s="118"/>
      <c r="J647" s="118"/>
      <c r="K647" s="118"/>
      <c r="L647" s="118"/>
      <c r="M647" s="118"/>
      <c r="N647" s="118"/>
      <c r="O647" s="118"/>
      <c r="P647" s="213"/>
      <c r="Q647" s="121"/>
      <c r="R647" s="121"/>
      <c r="S647" s="369"/>
      <c r="T647" s="118"/>
      <c r="U647" s="377"/>
    </row>
    <row r="648" spans="1:21" s="111" customFormat="1">
      <c r="A648" s="118"/>
      <c r="B648" s="168"/>
      <c r="C648" s="118"/>
      <c r="D648" s="120"/>
      <c r="E648" s="120"/>
      <c r="F648" s="118"/>
      <c r="G648" s="119"/>
      <c r="H648" s="118"/>
      <c r="I648" s="118"/>
      <c r="J648" s="118"/>
      <c r="K648" s="118"/>
      <c r="L648" s="118"/>
      <c r="M648" s="118"/>
      <c r="N648" s="118"/>
      <c r="O648" s="118"/>
      <c r="P648" s="213"/>
      <c r="Q648" s="121"/>
      <c r="R648" s="121"/>
      <c r="S648" s="369"/>
      <c r="T648" s="118"/>
      <c r="U648" s="377"/>
    </row>
    <row r="649" spans="1:21" s="111" customFormat="1">
      <c r="A649" s="118"/>
      <c r="B649" s="168"/>
      <c r="C649" s="118"/>
      <c r="D649" s="120"/>
      <c r="E649" s="120"/>
      <c r="F649" s="118"/>
      <c r="G649" s="119"/>
      <c r="H649" s="118"/>
      <c r="I649" s="118"/>
      <c r="J649" s="118"/>
      <c r="K649" s="118"/>
      <c r="L649" s="118"/>
      <c r="M649" s="118"/>
      <c r="N649" s="118"/>
      <c r="O649" s="118"/>
      <c r="P649" s="213"/>
      <c r="Q649" s="121"/>
      <c r="R649" s="121"/>
      <c r="S649" s="369"/>
      <c r="T649" s="118"/>
      <c r="U649" s="377"/>
    </row>
    <row r="650" spans="1:21" s="111" customFormat="1">
      <c r="A650" s="118"/>
      <c r="B650" s="168"/>
      <c r="C650" s="118"/>
      <c r="D650" s="120"/>
      <c r="E650" s="120"/>
      <c r="F650" s="118"/>
      <c r="G650" s="119"/>
      <c r="H650" s="118"/>
      <c r="I650" s="118"/>
      <c r="J650" s="118"/>
      <c r="K650" s="118"/>
      <c r="L650" s="118"/>
      <c r="M650" s="118"/>
      <c r="N650" s="118"/>
      <c r="O650" s="118"/>
      <c r="P650" s="213"/>
      <c r="Q650" s="121"/>
      <c r="R650" s="121"/>
      <c r="S650" s="369"/>
      <c r="T650" s="118"/>
      <c r="U650" s="377"/>
    </row>
    <row r="651" spans="1:21" s="111" customFormat="1">
      <c r="A651" s="118"/>
      <c r="B651" s="168"/>
      <c r="C651" s="118"/>
      <c r="D651" s="120"/>
      <c r="E651" s="120"/>
      <c r="F651" s="118"/>
      <c r="G651" s="119"/>
      <c r="H651" s="118"/>
      <c r="I651" s="118"/>
      <c r="J651" s="118"/>
      <c r="K651" s="118"/>
      <c r="L651" s="118"/>
      <c r="M651" s="118"/>
      <c r="N651" s="118"/>
      <c r="O651" s="118"/>
      <c r="P651" s="213"/>
      <c r="Q651" s="121"/>
      <c r="R651" s="121"/>
      <c r="S651" s="369"/>
      <c r="T651" s="118"/>
      <c r="U651" s="377"/>
    </row>
    <row r="652" spans="1:21" s="111" customFormat="1">
      <c r="A652" s="118"/>
      <c r="B652" s="168"/>
      <c r="C652" s="118"/>
      <c r="D652" s="120"/>
      <c r="E652" s="120"/>
      <c r="F652" s="118"/>
      <c r="G652" s="119"/>
      <c r="H652" s="118"/>
      <c r="I652" s="118"/>
      <c r="J652" s="118"/>
      <c r="K652" s="118"/>
      <c r="L652" s="118"/>
      <c r="M652" s="118"/>
      <c r="N652" s="118"/>
      <c r="O652" s="118"/>
      <c r="P652" s="213"/>
      <c r="Q652" s="121"/>
      <c r="R652" s="121"/>
      <c r="S652" s="369"/>
      <c r="T652" s="118"/>
      <c r="U652" s="377"/>
    </row>
    <row r="653" spans="1:21" s="111" customFormat="1">
      <c r="A653" s="118"/>
      <c r="B653" s="168"/>
      <c r="C653" s="118"/>
      <c r="D653" s="120"/>
      <c r="E653" s="120"/>
      <c r="F653" s="118"/>
      <c r="G653" s="119"/>
      <c r="H653" s="118"/>
      <c r="I653" s="118"/>
      <c r="J653" s="118"/>
      <c r="K653" s="118"/>
      <c r="L653" s="118"/>
      <c r="M653" s="118"/>
      <c r="N653" s="118"/>
      <c r="O653" s="118"/>
      <c r="P653" s="213"/>
      <c r="Q653" s="121"/>
      <c r="R653" s="121"/>
      <c r="S653" s="369"/>
      <c r="T653" s="118"/>
      <c r="U653" s="377"/>
    </row>
    <row r="654" spans="1:21" s="111" customFormat="1">
      <c r="A654" s="118"/>
      <c r="B654" s="168"/>
      <c r="C654" s="118"/>
      <c r="D654" s="120"/>
      <c r="E654" s="120"/>
      <c r="F654" s="118"/>
      <c r="G654" s="119"/>
      <c r="H654" s="118"/>
      <c r="I654" s="118"/>
      <c r="J654" s="118"/>
      <c r="K654" s="118"/>
      <c r="L654" s="118"/>
      <c r="M654" s="118"/>
      <c r="N654" s="118"/>
      <c r="O654" s="118"/>
      <c r="P654" s="213"/>
      <c r="Q654" s="121"/>
      <c r="R654" s="121"/>
      <c r="S654" s="369"/>
      <c r="T654" s="118"/>
      <c r="U654" s="377"/>
    </row>
    <row r="655" spans="1:21" s="111" customFormat="1">
      <c r="A655" s="118"/>
      <c r="B655" s="168"/>
      <c r="C655" s="118"/>
      <c r="D655" s="120"/>
      <c r="E655" s="120"/>
      <c r="F655" s="118"/>
      <c r="G655" s="119"/>
      <c r="H655" s="118"/>
      <c r="I655" s="118"/>
      <c r="J655" s="118"/>
      <c r="K655" s="118"/>
      <c r="L655" s="118"/>
      <c r="M655" s="118"/>
      <c r="N655" s="118"/>
      <c r="O655" s="118"/>
      <c r="P655" s="213"/>
      <c r="Q655" s="121"/>
      <c r="R655" s="121"/>
      <c r="S655" s="369"/>
      <c r="T655" s="118"/>
      <c r="U655" s="377"/>
    </row>
    <row r="656" spans="1:21" s="111" customFormat="1">
      <c r="A656" s="118"/>
      <c r="B656" s="168"/>
      <c r="C656" s="118"/>
      <c r="D656" s="120"/>
      <c r="E656" s="120"/>
      <c r="F656" s="118"/>
      <c r="G656" s="119"/>
      <c r="H656" s="118"/>
      <c r="I656" s="118"/>
      <c r="J656" s="118"/>
      <c r="K656" s="118"/>
      <c r="L656" s="118"/>
      <c r="M656" s="118"/>
      <c r="N656" s="118"/>
      <c r="O656" s="118"/>
      <c r="P656" s="213"/>
      <c r="Q656" s="121"/>
      <c r="R656" s="121"/>
      <c r="S656" s="369"/>
      <c r="T656" s="118"/>
      <c r="U656" s="377"/>
    </row>
    <row r="657" spans="1:21" s="111" customFormat="1">
      <c r="A657" s="118"/>
      <c r="B657" s="168"/>
      <c r="C657" s="118"/>
      <c r="D657" s="120"/>
      <c r="E657" s="120"/>
      <c r="F657" s="118"/>
      <c r="G657" s="119"/>
      <c r="H657" s="118"/>
      <c r="I657" s="118"/>
      <c r="J657" s="118"/>
      <c r="K657" s="118"/>
      <c r="L657" s="118"/>
      <c r="M657" s="118"/>
      <c r="N657" s="118"/>
      <c r="O657" s="118"/>
      <c r="P657" s="213"/>
      <c r="Q657" s="121"/>
      <c r="R657" s="121"/>
      <c r="S657" s="369"/>
      <c r="T657" s="118"/>
      <c r="U657" s="377"/>
    </row>
    <row r="658" spans="1:21" s="111" customFormat="1">
      <c r="A658" s="118"/>
      <c r="B658" s="168"/>
      <c r="C658" s="118"/>
      <c r="D658" s="120"/>
      <c r="E658" s="120"/>
      <c r="F658" s="118"/>
      <c r="G658" s="119"/>
      <c r="H658" s="118"/>
      <c r="I658" s="118"/>
      <c r="J658" s="118"/>
      <c r="K658" s="118"/>
      <c r="L658" s="118"/>
      <c r="M658" s="118"/>
      <c r="N658" s="118"/>
      <c r="O658" s="118"/>
      <c r="P658" s="213"/>
      <c r="Q658" s="121"/>
      <c r="R658" s="121"/>
      <c r="S658" s="369"/>
      <c r="T658" s="118"/>
      <c r="U658" s="377"/>
    </row>
    <row r="659" spans="1:21" s="111" customFormat="1">
      <c r="A659" s="118"/>
      <c r="B659" s="168"/>
      <c r="C659" s="118"/>
      <c r="D659" s="120"/>
      <c r="E659" s="120"/>
      <c r="F659" s="118"/>
      <c r="G659" s="119"/>
      <c r="H659" s="118"/>
      <c r="I659" s="118"/>
      <c r="J659" s="118"/>
      <c r="K659" s="118"/>
      <c r="L659" s="118"/>
      <c r="M659" s="118"/>
      <c r="N659" s="118"/>
      <c r="O659" s="118"/>
      <c r="P659" s="213"/>
      <c r="Q659" s="121"/>
      <c r="R659" s="121"/>
      <c r="S659" s="369"/>
      <c r="T659" s="118"/>
      <c r="U659" s="377"/>
    </row>
    <row r="660" spans="1:21" s="111" customFormat="1">
      <c r="A660" s="118"/>
      <c r="B660" s="168"/>
      <c r="C660" s="118"/>
      <c r="D660" s="120"/>
      <c r="E660" s="120"/>
      <c r="F660" s="118"/>
      <c r="G660" s="119"/>
      <c r="H660" s="118"/>
      <c r="I660" s="118"/>
      <c r="J660" s="118"/>
      <c r="K660" s="118"/>
      <c r="L660" s="118"/>
      <c r="M660" s="118"/>
      <c r="N660" s="118"/>
      <c r="O660" s="118"/>
      <c r="P660" s="213"/>
      <c r="Q660" s="121"/>
      <c r="R660" s="121"/>
      <c r="S660" s="369"/>
      <c r="T660" s="118"/>
      <c r="U660" s="377"/>
    </row>
    <row r="661" spans="1:21" s="111" customFormat="1">
      <c r="A661" s="118"/>
      <c r="B661" s="168"/>
      <c r="C661" s="118"/>
      <c r="D661" s="120"/>
      <c r="E661" s="120"/>
      <c r="F661" s="118"/>
      <c r="G661" s="119"/>
      <c r="H661" s="118"/>
      <c r="I661" s="118"/>
      <c r="J661" s="118"/>
      <c r="K661" s="118"/>
      <c r="L661" s="118"/>
      <c r="M661" s="118"/>
      <c r="N661" s="118"/>
      <c r="O661" s="118"/>
      <c r="P661" s="213"/>
      <c r="Q661" s="121"/>
      <c r="R661" s="121"/>
      <c r="S661" s="369"/>
      <c r="T661" s="118"/>
      <c r="U661" s="377"/>
    </row>
    <row r="662" spans="1:21" s="111" customFormat="1">
      <c r="A662" s="118"/>
      <c r="B662" s="168"/>
      <c r="C662" s="118"/>
      <c r="D662" s="120"/>
      <c r="E662" s="120"/>
      <c r="F662" s="118"/>
      <c r="G662" s="119"/>
      <c r="H662" s="118"/>
      <c r="I662" s="118"/>
      <c r="J662" s="118"/>
      <c r="K662" s="118"/>
      <c r="L662" s="118"/>
      <c r="M662" s="118"/>
      <c r="N662" s="118"/>
      <c r="O662" s="118"/>
      <c r="P662" s="213"/>
      <c r="Q662" s="121"/>
      <c r="R662" s="121"/>
      <c r="S662" s="369"/>
      <c r="T662" s="118"/>
      <c r="U662" s="377"/>
    </row>
    <row r="663" spans="1:21" s="111" customFormat="1">
      <c r="A663" s="118"/>
      <c r="B663" s="168"/>
      <c r="C663" s="118"/>
      <c r="D663" s="120"/>
      <c r="E663" s="120"/>
      <c r="F663" s="118"/>
      <c r="G663" s="119"/>
      <c r="H663" s="118"/>
      <c r="I663" s="118"/>
      <c r="J663" s="118"/>
      <c r="K663" s="118"/>
      <c r="L663" s="118"/>
      <c r="M663" s="118"/>
      <c r="N663" s="118"/>
      <c r="O663" s="118"/>
      <c r="P663" s="213"/>
      <c r="Q663" s="121"/>
      <c r="R663" s="121"/>
      <c r="S663" s="369"/>
      <c r="T663" s="118"/>
      <c r="U663" s="377"/>
    </row>
    <row r="664" spans="1:21" s="111" customFormat="1">
      <c r="A664" s="118"/>
      <c r="B664" s="168"/>
      <c r="C664" s="118"/>
      <c r="D664" s="120"/>
      <c r="E664" s="120"/>
      <c r="F664" s="118"/>
      <c r="G664" s="119"/>
      <c r="H664" s="118"/>
      <c r="I664" s="118"/>
      <c r="J664" s="118"/>
      <c r="K664" s="118"/>
      <c r="L664" s="118"/>
      <c r="M664" s="118"/>
      <c r="N664" s="118"/>
      <c r="O664" s="118"/>
      <c r="P664" s="213"/>
      <c r="Q664" s="121"/>
      <c r="R664" s="121"/>
      <c r="S664" s="369"/>
      <c r="T664" s="118"/>
      <c r="U664" s="377"/>
    </row>
    <row r="665" spans="1:21" s="111" customFormat="1">
      <c r="A665" s="118"/>
      <c r="B665" s="168"/>
      <c r="C665" s="118"/>
      <c r="D665" s="120"/>
      <c r="E665" s="120"/>
      <c r="F665" s="118"/>
      <c r="G665" s="119"/>
      <c r="H665" s="118"/>
      <c r="I665" s="118"/>
      <c r="J665" s="118"/>
      <c r="K665" s="118"/>
      <c r="L665" s="118"/>
      <c r="M665" s="118"/>
      <c r="N665" s="118"/>
      <c r="O665" s="118"/>
      <c r="P665" s="213"/>
      <c r="Q665" s="121"/>
      <c r="R665" s="121"/>
      <c r="S665" s="369"/>
      <c r="T665" s="118"/>
      <c r="U665" s="377"/>
    </row>
    <row r="666" spans="1:21" s="111" customFormat="1">
      <c r="A666" s="118"/>
      <c r="B666" s="168"/>
      <c r="C666" s="118"/>
      <c r="D666" s="120"/>
      <c r="E666" s="120"/>
      <c r="F666" s="118"/>
      <c r="G666" s="119"/>
      <c r="H666" s="118"/>
      <c r="I666" s="118"/>
      <c r="J666" s="118"/>
      <c r="K666" s="118"/>
      <c r="L666" s="118"/>
      <c r="M666" s="118"/>
      <c r="N666" s="118"/>
      <c r="O666" s="118"/>
      <c r="P666" s="213"/>
      <c r="Q666" s="121"/>
      <c r="R666" s="121"/>
      <c r="S666" s="369"/>
      <c r="T666" s="118"/>
      <c r="U666" s="377"/>
    </row>
    <row r="667" spans="1:21">
      <c r="A667" s="118"/>
      <c r="B667" s="168"/>
      <c r="C667" s="118"/>
      <c r="D667" s="120"/>
      <c r="E667" s="120"/>
      <c r="F667" s="118"/>
      <c r="G667" s="119"/>
      <c r="H667" s="118"/>
      <c r="I667" s="118"/>
      <c r="J667" s="118"/>
      <c r="K667" s="118"/>
      <c r="L667" s="118"/>
      <c r="M667" s="118"/>
      <c r="N667" s="118"/>
      <c r="P667" s="213"/>
      <c r="Q667" s="121"/>
      <c r="R667" s="121"/>
      <c r="T667" s="118"/>
      <c r="U667" s="377"/>
    </row>
    <row r="668" spans="1:21">
      <c r="A668" s="118"/>
      <c r="B668" s="168"/>
      <c r="C668" s="118"/>
      <c r="D668" s="120"/>
      <c r="E668" s="120"/>
      <c r="F668" s="118"/>
      <c r="G668" s="119"/>
      <c r="H668" s="118"/>
      <c r="I668" s="118"/>
      <c r="J668" s="118"/>
      <c r="K668" s="118"/>
      <c r="L668" s="118"/>
      <c r="M668" s="118"/>
      <c r="N668" s="118"/>
      <c r="P668" s="213"/>
      <c r="Q668" s="121"/>
      <c r="R668" s="121"/>
      <c r="T668" s="118"/>
      <c r="U668" s="377"/>
    </row>
  </sheetData>
  <sheetProtection insertColumns="0" insertRows="0" deleteColumns="0" deleteRows="0" sort="0" autoFilter="0"/>
  <autoFilter ref="A5:U240" xr:uid="{BA55A95E-492B-458D-875E-FE0C1ECE2AA1}"/>
  <sortState ref="A112:R239">
    <sortCondition ref="A112:A239"/>
  </sortState>
  <mergeCells count="6">
    <mergeCell ref="Q4:Q5"/>
    <mergeCell ref="A3:C3"/>
    <mergeCell ref="N2:P2"/>
    <mergeCell ref="N1:P1"/>
    <mergeCell ref="G1:J1"/>
    <mergeCell ref="B1:B2"/>
  </mergeCells>
  <phoneticPr fontId="21" type="noConversion"/>
  <dataValidations count="1">
    <dataValidation showErrorMessage="1" error="Только целое число" sqref="T7:U12 T13:T240" xr:uid="{20480C1B-730E-4E9B-A490-D465FC8109C4}">
      <formula1>0</formula1>
      <formula2>0</formula2>
    </dataValidation>
  </dataValidations>
  <hyperlinks>
    <hyperlink ref="A3" r:id="rId1" xr:uid="{00000000-0004-0000-0000-000000000000}"/>
    <hyperlink ref="D14" r:id="rId2" xr:uid="{00000000-0004-0000-0000-000001000000}"/>
    <hyperlink ref="D15" r:id="rId3" xr:uid="{00000000-0004-0000-0000-000002000000}"/>
    <hyperlink ref="D22" r:id="rId4" xr:uid="{00000000-0004-0000-0000-000003000000}"/>
    <hyperlink ref="D29" r:id="rId5" xr:uid="{00000000-0004-0000-0000-000004000000}"/>
    <hyperlink ref="D31" r:id="rId6" xr:uid="{00000000-0004-0000-0000-000005000000}"/>
    <hyperlink ref="D32" r:id="rId7" xr:uid="{00000000-0004-0000-0000-000007000000}"/>
    <hyperlink ref="D33" r:id="rId8" xr:uid="{00000000-0004-0000-0000-000008000000}"/>
    <hyperlink ref="D34" r:id="rId9" xr:uid="{00000000-0004-0000-0000-000009000000}"/>
    <hyperlink ref="D35" r:id="rId10" xr:uid="{00000000-0004-0000-0000-00000A000000}"/>
    <hyperlink ref="D36" r:id="rId11" xr:uid="{00000000-0004-0000-0000-00000B000000}"/>
    <hyperlink ref="D41" r:id="rId12" xr:uid="{00000000-0004-0000-0000-00000C000000}"/>
    <hyperlink ref="D43" r:id="rId13" xr:uid="{00000000-0004-0000-0000-00000D000000}"/>
    <hyperlink ref="D45" r:id="rId14" xr:uid="{00000000-0004-0000-0000-00000E000000}"/>
    <hyperlink ref="D46" r:id="rId15" xr:uid="{00000000-0004-0000-0000-00000F000000}"/>
    <hyperlink ref="D47" r:id="rId16" xr:uid="{00000000-0004-0000-0000-000010000000}"/>
    <hyperlink ref="D48" r:id="rId17" xr:uid="{00000000-0004-0000-0000-000011000000}"/>
    <hyperlink ref="D49" r:id="rId18" xr:uid="{00000000-0004-0000-0000-000012000000}"/>
    <hyperlink ref="D52" r:id="rId19" xr:uid="{00000000-0004-0000-0000-000013000000}"/>
    <hyperlink ref="D54" r:id="rId20" xr:uid="{00000000-0004-0000-0000-000014000000}"/>
    <hyperlink ref="D59" r:id="rId21" xr:uid="{00000000-0004-0000-0000-000015000000}"/>
    <hyperlink ref="D67" r:id="rId22" xr:uid="{00000000-0004-0000-0000-000018000000}"/>
    <hyperlink ref="D76" r:id="rId23" xr:uid="{00000000-0004-0000-0000-000019000000}"/>
    <hyperlink ref="D87" r:id="rId24" xr:uid="{00000000-0004-0000-0000-00001A000000}"/>
    <hyperlink ref="D92" r:id="rId25" xr:uid="{00000000-0004-0000-0000-00001B000000}"/>
    <hyperlink ref="D93" r:id="rId26" xr:uid="{00000000-0004-0000-0000-00001C000000}"/>
    <hyperlink ref="D94" r:id="rId27" xr:uid="{00000000-0004-0000-0000-00001D000000}"/>
    <hyperlink ref="D95" r:id="rId28" xr:uid="{00000000-0004-0000-0000-00001E000000}"/>
    <hyperlink ref="D96" r:id="rId29" xr:uid="{00000000-0004-0000-0000-00001F000000}"/>
    <hyperlink ref="D97" r:id="rId30" xr:uid="{00000000-0004-0000-0000-000020000000}"/>
    <hyperlink ref="D98" r:id="rId31" xr:uid="{00000000-0004-0000-0000-000021000000}"/>
    <hyperlink ref="D99" r:id="rId32" xr:uid="{00000000-0004-0000-0000-000022000000}"/>
    <hyperlink ref="D100" r:id="rId33" xr:uid="{00000000-0004-0000-0000-000023000000}"/>
    <hyperlink ref="D101" r:id="rId34" xr:uid="{00000000-0004-0000-0000-000024000000}"/>
    <hyperlink ref="D102" r:id="rId35" xr:uid="{00000000-0004-0000-0000-000025000000}"/>
    <hyperlink ref="D103" r:id="rId36" xr:uid="{00000000-0004-0000-0000-000026000000}"/>
    <hyperlink ref="D104" r:id="rId37" xr:uid="{00000000-0004-0000-0000-000027000000}"/>
    <hyperlink ref="D106" r:id="rId38" xr:uid="{00000000-0004-0000-0000-000028000000}"/>
    <hyperlink ref="D108" r:id="rId39" xr:uid="{00000000-0004-0000-0000-000029000000}"/>
    <hyperlink ref="D109" r:id="rId40" xr:uid="{00000000-0004-0000-0000-00002A000000}"/>
    <hyperlink ref="D110" r:id="rId41" xr:uid="{00000000-0004-0000-0000-00002B000000}"/>
    <hyperlink ref="D112" r:id="rId42" xr:uid="{00000000-0004-0000-0000-00002C000000}"/>
    <hyperlink ref="D125" r:id="rId43" xr:uid="{00000000-0004-0000-0000-00002E000000}"/>
    <hyperlink ref="D126" r:id="rId44" xr:uid="{00000000-0004-0000-0000-000030000000}"/>
    <hyperlink ref="D127" r:id="rId45" xr:uid="{00000000-0004-0000-0000-000032000000}"/>
    <hyperlink ref="D128" r:id="rId46" xr:uid="{00000000-0004-0000-0000-000033000000}"/>
    <hyperlink ref="D130" r:id="rId47" xr:uid="{00000000-0004-0000-0000-000035000000}"/>
    <hyperlink ref="D131" r:id="rId48" xr:uid="{00000000-0004-0000-0000-000036000000}"/>
    <hyperlink ref="D132" r:id="rId49" xr:uid="{00000000-0004-0000-0000-000038000000}"/>
    <hyperlink ref="D133" r:id="rId50" xr:uid="{00000000-0004-0000-0000-00003A000000}"/>
    <hyperlink ref="D135" r:id="rId51" xr:uid="{00000000-0004-0000-0000-00003C000000}"/>
    <hyperlink ref="D139" r:id="rId52" xr:uid="{00000000-0004-0000-0000-00003D000000}"/>
    <hyperlink ref="D140" r:id="rId53" xr:uid="{00000000-0004-0000-0000-00003E000000}"/>
    <hyperlink ref="D141" r:id="rId54" xr:uid="{00000000-0004-0000-0000-00003F000000}"/>
    <hyperlink ref="D142" r:id="rId55" xr:uid="{00000000-0004-0000-0000-000040000000}"/>
    <hyperlink ref="D143" r:id="rId56" xr:uid="{00000000-0004-0000-0000-000041000000}"/>
    <hyperlink ref="D144" r:id="rId57" xr:uid="{00000000-0004-0000-0000-000042000000}"/>
    <hyperlink ref="D147" r:id="rId58" xr:uid="{00000000-0004-0000-0000-000044000000}"/>
    <hyperlink ref="D148" r:id="rId59" xr:uid="{00000000-0004-0000-0000-000045000000}"/>
    <hyperlink ref="D149" r:id="rId60" xr:uid="{00000000-0004-0000-0000-000047000000}"/>
    <hyperlink ref="D150" r:id="rId61" xr:uid="{00000000-0004-0000-0000-000048000000}"/>
    <hyperlink ref="D151" r:id="rId62" xr:uid="{00000000-0004-0000-0000-000049000000}"/>
    <hyperlink ref="D152" r:id="rId63" xr:uid="{00000000-0004-0000-0000-00004A000000}"/>
    <hyperlink ref="D154" r:id="rId64" xr:uid="{00000000-0004-0000-0000-00004B000000}"/>
    <hyperlink ref="D156" r:id="rId65" xr:uid="{00000000-0004-0000-0000-00004C000000}"/>
    <hyperlink ref="D158" r:id="rId66" xr:uid="{00000000-0004-0000-0000-00004E000000}"/>
    <hyperlink ref="D159" r:id="rId67" xr:uid="{00000000-0004-0000-0000-00004F000000}"/>
    <hyperlink ref="D160" r:id="rId68" xr:uid="{00000000-0004-0000-0000-000051000000}"/>
    <hyperlink ref="D161" r:id="rId69" xr:uid="{00000000-0004-0000-0000-000052000000}"/>
    <hyperlink ref="D163" r:id="rId70" xr:uid="{00000000-0004-0000-0000-000054000000}"/>
    <hyperlink ref="D164" r:id="rId71" xr:uid="{00000000-0004-0000-0000-000055000000}"/>
    <hyperlink ref="D165" r:id="rId72" xr:uid="{00000000-0004-0000-0000-000056000000}"/>
    <hyperlink ref="D167" r:id="rId73" xr:uid="{00000000-0004-0000-0000-000058000000}"/>
    <hyperlink ref="D168" r:id="rId74" xr:uid="{00000000-0004-0000-0000-00005C000000}"/>
    <hyperlink ref="D169" r:id="rId75" xr:uid="{00000000-0004-0000-0000-00005D000000}"/>
    <hyperlink ref="D170" r:id="rId76" xr:uid="{00000000-0004-0000-0000-00005E000000}"/>
    <hyperlink ref="D171" r:id="rId77" xr:uid="{00000000-0004-0000-0000-00005F000000}"/>
    <hyperlink ref="D172" r:id="rId78" xr:uid="{00000000-0004-0000-0000-000060000000}"/>
    <hyperlink ref="D173" r:id="rId79" xr:uid="{00000000-0004-0000-0000-000061000000}"/>
    <hyperlink ref="D175" r:id="rId80" xr:uid="{00000000-0004-0000-0000-000063000000}"/>
    <hyperlink ref="D176" r:id="rId81" xr:uid="{00000000-0004-0000-0000-000064000000}"/>
    <hyperlink ref="D177" r:id="rId82" xr:uid="{00000000-0004-0000-0000-000065000000}"/>
    <hyperlink ref="D179" r:id="rId83" xr:uid="{00000000-0004-0000-0000-000066000000}"/>
    <hyperlink ref="D180" r:id="rId84" xr:uid="{00000000-0004-0000-0000-000067000000}"/>
    <hyperlink ref="D182" r:id="rId85" xr:uid="{00000000-0004-0000-0000-000069000000}"/>
    <hyperlink ref="D183" r:id="rId86" xr:uid="{00000000-0004-0000-0000-00006A000000}"/>
    <hyperlink ref="D184" r:id="rId87" xr:uid="{00000000-0004-0000-0000-00006B000000}"/>
    <hyperlink ref="D192" r:id="rId88" xr:uid="{00000000-0004-0000-0000-000071000000}"/>
    <hyperlink ref="D193" r:id="rId89" xr:uid="{00000000-0004-0000-0000-000074000000}"/>
    <hyperlink ref="D196" r:id="rId90" xr:uid="{00000000-0004-0000-0000-000075000000}"/>
    <hyperlink ref="D197" r:id="rId91" xr:uid="{00000000-0004-0000-0000-000076000000}"/>
    <hyperlink ref="D198" r:id="rId92" xr:uid="{00000000-0004-0000-0000-000077000000}"/>
    <hyperlink ref="D199" r:id="rId93" xr:uid="{00000000-0004-0000-0000-000078000000}"/>
    <hyperlink ref="D200" r:id="rId94" xr:uid="{00000000-0004-0000-0000-00007B000000}"/>
    <hyperlink ref="D201" r:id="rId95" xr:uid="{00000000-0004-0000-0000-00007C000000}"/>
    <hyperlink ref="D203" r:id="rId96" xr:uid="{00000000-0004-0000-0000-00007E000000}"/>
    <hyperlink ref="D204" r:id="rId97" xr:uid="{00000000-0004-0000-0000-00007F000000}"/>
    <hyperlink ref="D205" r:id="rId98" xr:uid="{00000000-0004-0000-0000-000080000000}"/>
    <hyperlink ref="D206" r:id="rId99" xr:uid="{00000000-0004-0000-0000-000083000000}"/>
    <hyperlink ref="D207" r:id="rId100" xr:uid="{00000000-0004-0000-0000-000084000000}"/>
    <hyperlink ref="D208" r:id="rId101" xr:uid="{00000000-0004-0000-0000-000086000000}"/>
    <hyperlink ref="D210" r:id="rId102" xr:uid="{00000000-0004-0000-0000-000088000000}"/>
    <hyperlink ref="D212" r:id="rId103" xr:uid="{00000000-0004-0000-0000-000089000000}"/>
    <hyperlink ref="D213" r:id="rId104" xr:uid="{00000000-0004-0000-0000-00008A000000}"/>
    <hyperlink ref="D214" r:id="rId105" xr:uid="{00000000-0004-0000-0000-00008B000000}"/>
    <hyperlink ref="D215" r:id="rId106" xr:uid="{00000000-0004-0000-0000-00008C000000}"/>
    <hyperlink ref="D216" r:id="rId107" xr:uid="{00000000-0004-0000-0000-00008D000000}"/>
    <hyperlink ref="D217" r:id="rId108" xr:uid="{00000000-0004-0000-0000-00008E000000}"/>
    <hyperlink ref="D218" r:id="rId109" xr:uid="{00000000-0004-0000-0000-00008F000000}"/>
    <hyperlink ref="D219" r:id="rId110" xr:uid="{00000000-0004-0000-0000-000090000000}"/>
    <hyperlink ref="D220" r:id="rId111" xr:uid="{00000000-0004-0000-0000-000091000000}"/>
    <hyperlink ref="D221" r:id="rId112" xr:uid="{00000000-0004-0000-0000-000092000000}"/>
    <hyperlink ref="D222" r:id="rId113" xr:uid="{00000000-0004-0000-0000-000093000000}"/>
    <hyperlink ref="D223" r:id="rId114" xr:uid="{00000000-0004-0000-0000-000094000000}"/>
    <hyperlink ref="D225" r:id="rId115" xr:uid="{00000000-0004-0000-0000-000097000000}"/>
    <hyperlink ref="D227" r:id="rId116" xr:uid="{00000000-0004-0000-0000-000098000000}"/>
    <hyperlink ref="D228" r:id="rId117" xr:uid="{00000000-0004-0000-0000-000099000000}"/>
    <hyperlink ref="D229" r:id="rId118" xr:uid="{00000000-0004-0000-0000-00009A000000}"/>
    <hyperlink ref="D230" r:id="rId119" xr:uid="{00000000-0004-0000-0000-00009B000000}"/>
    <hyperlink ref="D231" r:id="rId120" xr:uid="{00000000-0004-0000-0000-00009C000000}"/>
    <hyperlink ref="D232" r:id="rId121" xr:uid="{00000000-0004-0000-0000-00009E000000}"/>
    <hyperlink ref="D233" r:id="rId122" xr:uid="{00000000-0004-0000-0000-0000A1000000}"/>
    <hyperlink ref="D236" r:id="rId123" xr:uid="{00000000-0004-0000-0000-0000A3000000}"/>
    <hyperlink ref="D237" r:id="rId124" xr:uid="{00000000-0004-0000-0000-0000A4000000}"/>
    <hyperlink ref="D239" r:id="rId125" xr:uid="{00000000-0004-0000-0000-0000A5000000}"/>
    <hyperlink ref="D78" r:id="rId126" xr:uid="{00000000-0004-0000-0000-0000A8000000}"/>
    <hyperlink ref="D83" r:id="rId127" xr:uid="{00000000-0004-0000-0000-0000AA000000}"/>
    <hyperlink ref="D84" r:id="rId128" xr:uid="{00000000-0004-0000-0000-0000AB000000}"/>
    <hyperlink ref="D124" r:id="rId129" xr:uid="{00000000-0004-0000-0000-0000AC000000}"/>
    <hyperlink ref="D80" r:id="rId130" xr:uid="{00000000-0004-0000-0000-0000AE000000}"/>
    <hyperlink ref="D82" r:id="rId131" xr:uid="{00000000-0004-0000-0000-0000AF000000}"/>
    <hyperlink ref="D202" r:id="rId132" xr:uid="{00000000-0004-0000-0000-0000B1000000}"/>
    <hyperlink ref="D224" r:id="rId133" xr:uid="{00000000-0004-0000-0000-0000B4000000}"/>
    <hyperlink ref="D226" r:id="rId134" xr:uid="{00000000-0004-0000-0000-0000B5000000}"/>
    <hyperlink ref="D137" r:id="rId135" xr:uid="{00000000-0004-0000-0000-0000B6000000}"/>
    <hyperlink ref="D138" r:id="rId136" xr:uid="{00000000-0004-0000-0000-0000B7000000}"/>
    <hyperlink ref="D74" r:id="rId137" xr:uid="{00000000-0004-0000-0000-0000BA000000}"/>
    <hyperlink ref="D75" r:id="rId138" xr:uid="{00000000-0004-0000-0000-0000BC000000}"/>
    <hyperlink ref="D89" r:id="rId139" xr:uid="{00000000-0004-0000-0000-0000BE000000}"/>
    <hyperlink ref="D235" r:id="rId140" xr:uid="{00000000-0004-0000-0000-0000C0000000}"/>
    <hyperlink ref="D181" r:id="rId141" xr:uid="{00000000-0004-0000-0000-0000C4000000}"/>
    <hyperlink ref="D85" r:id="rId142" xr:uid="{00000000-0004-0000-0000-0000C6000000}"/>
    <hyperlink ref="D72" r:id="rId143" xr:uid="{00000000-0004-0000-0000-0000C7000000}"/>
    <hyperlink ref="D38" r:id="rId144" xr:uid="{00000000-0004-0000-0000-0000C9000000}"/>
    <hyperlink ref="D17" r:id="rId145" xr:uid="{00000000-0004-0000-0000-0000CA000000}"/>
    <hyperlink ref="D7" r:id="rId146" xr:uid="{00000000-0004-0000-0000-0000CD000000}"/>
    <hyperlink ref="D120" r:id="rId147" xr:uid="{00000000-0004-0000-0000-0000CF000000}"/>
    <hyperlink ref="D119" r:id="rId148" xr:uid="{00000000-0004-0000-0000-0000D0000000}"/>
    <hyperlink ref="D153" r:id="rId149" xr:uid="{00000000-0004-0000-0000-0000D1000000}"/>
    <hyperlink ref="D10" r:id="rId150" xr:uid="{00000000-0004-0000-0000-0000D3000000}"/>
    <hyperlink ref="D11" r:id="rId151" xr:uid="{00000000-0004-0000-0000-0000D4000000}"/>
    <hyperlink ref="D12" r:id="rId152" xr:uid="{00000000-0004-0000-0000-0000D5000000}"/>
    <hyperlink ref="D9" r:id="rId153" xr:uid="{00000000-0004-0000-0000-0000D6000000}"/>
    <hyperlink ref="D18" r:id="rId154" xr:uid="{00000000-0004-0000-0000-0000D7000000}"/>
    <hyperlink ref="D19" r:id="rId155" xr:uid="{00000000-0004-0000-0000-0000D8000000}"/>
    <hyperlink ref="D20" r:id="rId156" xr:uid="{00000000-0004-0000-0000-0000D9000000}"/>
    <hyperlink ref="D23" r:id="rId157" xr:uid="{00000000-0004-0000-0000-0000DA000000}"/>
    <hyperlink ref="D24" r:id="rId158" xr:uid="{00000000-0004-0000-0000-0000DB000000}"/>
    <hyperlink ref="D30" r:id="rId159" xr:uid="{00000000-0004-0000-0000-0000DC000000}"/>
    <hyperlink ref="D50" r:id="rId160" xr:uid="{00000000-0004-0000-0000-0000DF000000}"/>
    <hyperlink ref="D55" r:id="rId161" xr:uid="{00000000-0004-0000-0000-0000E0000000}"/>
    <hyperlink ref="D61" r:id="rId162" xr:uid="{00000000-0004-0000-0000-0000E1000000}"/>
    <hyperlink ref="D64" r:id="rId163" xr:uid="{00000000-0004-0000-0000-0000E2000000}"/>
    <hyperlink ref="D65" r:id="rId164" xr:uid="{00000000-0004-0000-0000-0000E3000000}"/>
    <hyperlink ref="D66" r:id="rId165" xr:uid="{00000000-0004-0000-0000-0000E4000000}"/>
    <hyperlink ref="D68" r:id="rId166" xr:uid="{00000000-0004-0000-0000-0000E5000000}"/>
    <hyperlink ref="D69" r:id="rId167" xr:uid="{00000000-0004-0000-0000-0000E6000000}"/>
    <hyperlink ref="D70" r:id="rId168" xr:uid="{00000000-0004-0000-0000-0000E7000000}"/>
    <hyperlink ref="D73" r:id="rId169" xr:uid="{00000000-0004-0000-0000-0000E8000000}"/>
    <hyperlink ref="D90" r:id="rId170" xr:uid="{00000000-0004-0000-0000-0000EA000000}"/>
    <hyperlink ref="D91" r:id="rId171" xr:uid="{00000000-0004-0000-0000-0000EB000000}"/>
    <hyperlink ref="D105" r:id="rId172" xr:uid="{00000000-0004-0000-0000-0000EC000000}"/>
    <hyperlink ref="D114" r:id="rId173" xr:uid="{00000000-0004-0000-0000-0000EF000000}"/>
    <hyperlink ref="D115" r:id="rId174" xr:uid="{00000000-0004-0000-0000-0000F0000000}"/>
    <hyperlink ref="D116" r:id="rId175" xr:uid="{00000000-0004-0000-0000-0000F1000000}"/>
    <hyperlink ref="D117" r:id="rId176" xr:uid="{00000000-0004-0000-0000-0000F3000000}"/>
    <hyperlink ref="D118" r:id="rId177" xr:uid="{00000000-0004-0000-0000-0000F4000000}"/>
    <hyperlink ref="D121" r:id="rId178" xr:uid="{00000000-0004-0000-0000-0000F7000000}"/>
    <hyperlink ref="D122" r:id="rId179" xr:uid="{00000000-0004-0000-0000-0000F9000000}"/>
    <hyperlink ref="D123" r:id="rId180" xr:uid="{00000000-0004-0000-0000-0000FA000000}"/>
    <hyperlink ref="D146" r:id="rId181" xr:uid="{00000000-0004-0000-0000-0000FC000000}"/>
    <hyperlink ref="D166" r:id="rId182" xr:uid="{00000000-0004-0000-0000-0000FF000000}"/>
    <hyperlink ref="D174" r:id="rId183" xr:uid="{00000000-0004-0000-0000-000001010000}"/>
    <hyperlink ref="D185" r:id="rId184" xr:uid="{00000000-0004-0000-0000-000005010000}"/>
    <hyperlink ref="D186" r:id="rId185" xr:uid="{00000000-0004-0000-0000-000007010000}"/>
    <hyperlink ref="D188" r:id="rId186" xr:uid="{00000000-0004-0000-0000-000008010000}"/>
    <hyperlink ref="D189" r:id="rId187" xr:uid="{00000000-0004-0000-0000-000009010000}"/>
    <hyperlink ref="D190" r:id="rId188" xr:uid="{00000000-0004-0000-0000-00000A010000}"/>
    <hyperlink ref="D191" r:id="rId189" xr:uid="{00000000-0004-0000-0000-00000C010000}"/>
    <hyperlink ref="D194" r:id="rId190" xr:uid="{00000000-0004-0000-0000-00000D010000}"/>
    <hyperlink ref="D195" r:id="rId191" xr:uid="{00000000-0004-0000-0000-00000E010000}"/>
    <hyperlink ref="D234" r:id="rId192" xr:uid="{00000000-0004-0000-0000-000013010000}"/>
    <hyperlink ref="D240" r:id="rId193" xr:uid="{00000000-0004-0000-0000-000014010000}"/>
    <hyperlink ref="D178" r:id="rId194" xr:uid="{00000000-0004-0000-0000-000015010000}"/>
    <hyperlink ref="E7" r:id="rId195" xr:uid="{00000000-0004-0000-0000-000018010000}"/>
    <hyperlink ref="E9" r:id="rId196" xr:uid="{00000000-0004-0000-0000-000019010000}"/>
    <hyperlink ref="E10" r:id="rId197" xr:uid="{00000000-0004-0000-0000-00001A010000}"/>
    <hyperlink ref="E14" r:id="rId198" xr:uid="{00000000-0004-0000-0000-00001C010000}"/>
    <hyperlink ref="E15" r:id="rId199" xr:uid="{00000000-0004-0000-0000-00001D010000}"/>
    <hyperlink ref="E17" r:id="rId200" xr:uid="{00000000-0004-0000-0000-00001E010000}"/>
    <hyperlink ref="E29" r:id="rId201" xr:uid="{00000000-0004-0000-0000-000020010000}"/>
    <hyperlink ref="E30" r:id="rId202" xr:uid="{00000000-0004-0000-0000-000021010000}"/>
    <hyperlink ref="E31" r:id="rId203" xr:uid="{00000000-0004-0000-0000-000022010000}"/>
    <hyperlink ref="E32" r:id="rId204" xr:uid="{00000000-0004-0000-0000-000024010000}"/>
    <hyperlink ref="E38" r:id="rId205" xr:uid="{00000000-0004-0000-0000-000029010000}"/>
    <hyperlink ref="E41" r:id="rId206" xr:uid="{00000000-0004-0000-0000-00002A010000}"/>
    <hyperlink ref="E43" r:id="rId207" xr:uid="{00000000-0004-0000-0000-00002B010000}"/>
    <hyperlink ref="E45" r:id="rId208" xr:uid="{00000000-0004-0000-0000-00002C010000}"/>
    <hyperlink ref="E46" r:id="rId209" xr:uid="{00000000-0004-0000-0000-00002D010000}"/>
    <hyperlink ref="E47" r:id="rId210" xr:uid="{00000000-0004-0000-0000-00002E010000}"/>
    <hyperlink ref="E50" r:id="rId211" xr:uid="{00000000-0004-0000-0000-000031010000}"/>
    <hyperlink ref="E52" r:id="rId212" xr:uid="{00000000-0004-0000-0000-000032010000}"/>
    <hyperlink ref="E54" r:id="rId213" xr:uid="{00000000-0004-0000-0000-000033010000}"/>
    <hyperlink ref="E55" r:id="rId214" xr:uid="{00000000-0004-0000-0000-000034010000}"/>
    <hyperlink ref="E59" r:id="rId215" xr:uid="{00000000-0004-0000-0000-000035010000}"/>
    <hyperlink ref="E67" r:id="rId216" xr:uid="{00000000-0004-0000-0000-000038010000}"/>
    <hyperlink ref="E68" r:id="rId217" xr:uid="{00000000-0004-0000-0000-000039010000}"/>
    <hyperlink ref="E69" r:id="rId218" xr:uid="{00000000-0004-0000-0000-00003A010000}"/>
    <hyperlink ref="E70" r:id="rId219" xr:uid="{00000000-0004-0000-0000-00003B010000}"/>
    <hyperlink ref="E72" r:id="rId220" xr:uid="{00000000-0004-0000-0000-00003C010000}"/>
    <hyperlink ref="E74" r:id="rId221" xr:uid="{00000000-0004-0000-0000-00003F010000}"/>
    <hyperlink ref="E80" r:id="rId222" xr:uid="{00000000-0004-0000-0000-000043010000}"/>
    <hyperlink ref="E82" r:id="rId223" xr:uid="{00000000-0004-0000-0000-000046010000}"/>
    <hyperlink ref="E85" r:id="rId224" xr:uid="{00000000-0004-0000-0000-00004B010000}"/>
    <hyperlink ref="E87" r:id="rId225" xr:uid="{00000000-0004-0000-0000-00004D010000}"/>
    <hyperlink ref="E89" r:id="rId226" xr:uid="{00000000-0004-0000-0000-00004F010000}"/>
    <hyperlink ref="E90" r:id="rId227" xr:uid="{00000000-0004-0000-0000-000050010000}"/>
    <hyperlink ref="E92" r:id="rId228" xr:uid="{00000000-0004-0000-0000-000052010000}"/>
    <hyperlink ref="E93" r:id="rId229" xr:uid="{00000000-0004-0000-0000-000053010000}"/>
    <hyperlink ref="E94" r:id="rId230" xr:uid="{00000000-0004-0000-0000-000054010000}"/>
    <hyperlink ref="E95" r:id="rId231" xr:uid="{00000000-0004-0000-0000-000055010000}"/>
    <hyperlink ref="E96" r:id="rId232" xr:uid="{00000000-0004-0000-0000-000056010000}"/>
    <hyperlink ref="E97" r:id="rId233" xr:uid="{00000000-0004-0000-0000-000057010000}"/>
    <hyperlink ref="E99" r:id="rId234" xr:uid="{00000000-0004-0000-0000-000059010000}"/>
    <hyperlink ref="E100" r:id="rId235" xr:uid="{00000000-0004-0000-0000-00005A010000}"/>
    <hyperlink ref="E101" r:id="rId236" xr:uid="{00000000-0004-0000-0000-00005B010000}"/>
    <hyperlink ref="E102" r:id="rId237" xr:uid="{00000000-0004-0000-0000-00005C010000}"/>
    <hyperlink ref="E103" r:id="rId238" xr:uid="{00000000-0004-0000-0000-00005D010000}"/>
    <hyperlink ref="E105" r:id="rId239" xr:uid="{00000000-0004-0000-0000-00005F010000}"/>
    <hyperlink ref="E108" r:id="rId240" xr:uid="{00000000-0004-0000-0000-000062010000}"/>
    <hyperlink ref="E109" r:id="rId241" xr:uid="{00000000-0004-0000-0000-000063010000}"/>
    <hyperlink ref="E112" r:id="rId242" xr:uid="{00000000-0004-0000-0000-000065010000}"/>
    <hyperlink ref="E114" r:id="rId243" xr:uid="{00000000-0004-0000-0000-000068010000}"/>
    <hyperlink ref="E117" r:id="rId244" xr:uid="{00000000-0004-0000-0000-00006C010000}"/>
    <hyperlink ref="E119" r:id="rId245" xr:uid="{00000000-0004-0000-0000-00006E010000}"/>
    <hyperlink ref="E120" r:id="rId246" xr:uid="{00000000-0004-0000-0000-00006F010000}"/>
    <hyperlink ref="E122" r:id="rId247" xr:uid="{00000000-0004-0000-0000-000075010000}"/>
    <hyperlink ref="E124" r:id="rId248" xr:uid="{00000000-0004-0000-0000-000077010000}"/>
    <hyperlink ref="E125" r:id="rId249" xr:uid="{00000000-0004-0000-0000-000078010000}"/>
    <hyperlink ref="E126" r:id="rId250" xr:uid="{00000000-0004-0000-0000-00007A010000}"/>
    <hyperlink ref="E127" r:id="rId251" xr:uid="{00000000-0004-0000-0000-00007C010000}"/>
    <hyperlink ref="E128" r:id="rId252" xr:uid="{00000000-0004-0000-0000-00007D010000}"/>
    <hyperlink ref="E130" r:id="rId253" xr:uid="{00000000-0004-0000-0000-00007F010000}"/>
    <hyperlink ref="E131" r:id="rId254" xr:uid="{00000000-0004-0000-0000-000080010000}"/>
    <hyperlink ref="E132" r:id="rId255" xr:uid="{00000000-0004-0000-0000-000082010000}"/>
    <hyperlink ref="E133" r:id="rId256" xr:uid="{00000000-0004-0000-0000-000084010000}"/>
    <hyperlink ref="E135" r:id="rId257" xr:uid="{00000000-0004-0000-0000-000086010000}"/>
    <hyperlink ref="E137" r:id="rId258" xr:uid="{00000000-0004-0000-0000-000087010000}"/>
    <hyperlink ref="E138" r:id="rId259" xr:uid="{00000000-0004-0000-0000-000088010000}"/>
    <hyperlink ref="E139" r:id="rId260" xr:uid="{00000000-0004-0000-0000-000089010000}"/>
    <hyperlink ref="E140" r:id="rId261" xr:uid="{00000000-0004-0000-0000-00008A010000}"/>
    <hyperlink ref="E141" r:id="rId262" xr:uid="{00000000-0004-0000-0000-00008B010000}"/>
    <hyperlink ref="E142" r:id="rId263" xr:uid="{00000000-0004-0000-0000-00008C010000}"/>
    <hyperlink ref="E143" r:id="rId264" xr:uid="{00000000-0004-0000-0000-00008D010000}"/>
    <hyperlink ref="E144" r:id="rId265" xr:uid="{00000000-0004-0000-0000-00008E010000}"/>
    <hyperlink ref="E147" r:id="rId266" xr:uid="{00000000-0004-0000-0000-000090010000}"/>
    <hyperlink ref="E150" r:id="rId267" xr:uid="{00000000-0004-0000-0000-000094010000}"/>
    <hyperlink ref="E151" r:id="rId268" xr:uid="{00000000-0004-0000-0000-000095010000}"/>
    <hyperlink ref="E152" r:id="rId269" xr:uid="{00000000-0004-0000-0000-000096010000}"/>
    <hyperlink ref="E154" r:id="rId270" xr:uid="{00000000-0004-0000-0000-000097010000}"/>
    <hyperlink ref="E158" r:id="rId271" xr:uid="{00000000-0004-0000-0000-00009A010000}"/>
    <hyperlink ref="E160" r:id="rId272" xr:uid="{00000000-0004-0000-0000-00009D010000}"/>
    <hyperlink ref="E161" r:id="rId273" xr:uid="{00000000-0004-0000-0000-00009E010000}"/>
    <hyperlink ref="E163" r:id="rId274" xr:uid="{00000000-0004-0000-0000-0000A0010000}"/>
    <hyperlink ref="E164" r:id="rId275" xr:uid="{00000000-0004-0000-0000-0000A1010000}"/>
    <hyperlink ref="E165" r:id="rId276" xr:uid="{00000000-0004-0000-0000-0000A2010000}"/>
    <hyperlink ref="E166" r:id="rId277" xr:uid="{00000000-0004-0000-0000-0000A4010000}"/>
    <hyperlink ref="E167" r:id="rId278" xr:uid="{00000000-0004-0000-0000-0000A6010000}"/>
    <hyperlink ref="E169" r:id="rId279" xr:uid="{00000000-0004-0000-0000-0000AB010000}"/>
    <hyperlink ref="E170" r:id="rId280" xr:uid="{00000000-0004-0000-0000-0000AC010000}"/>
    <hyperlink ref="E171" r:id="rId281" xr:uid="{00000000-0004-0000-0000-0000AD010000}"/>
    <hyperlink ref="E175" r:id="rId282" xr:uid="{00000000-0004-0000-0000-0000B2010000}"/>
    <hyperlink ref="E176" r:id="rId283" xr:uid="{00000000-0004-0000-0000-0000B3010000}"/>
    <hyperlink ref="E177" r:id="rId284" xr:uid="{00000000-0004-0000-0000-0000B4010000}"/>
    <hyperlink ref="E179" r:id="rId285" xr:uid="{00000000-0004-0000-0000-0000B6010000}"/>
    <hyperlink ref="E182" r:id="rId286" xr:uid="{00000000-0004-0000-0000-0000BA010000}"/>
    <hyperlink ref="E183" r:id="rId287" xr:uid="{00000000-0004-0000-0000-0000BB010000}"/>
    <hyperlink ref="E189" r:id="rId288" xr:uid="{00000000-0004-0000-0000-0000C2010000}"/>
    <hyperlink ref="E191" r:id="rId289" xr:uid="{00000000-0004-0000-0000-0000C5010000}"/>
    <hyperlink ref="E193" r:id="rId290" xr:uid="{00000000-0004-0000-0000-0000CF010000}"/>
    <hyperlink ref="E198" r:id="rId291" xr:uid="{00000000-0004-0000-0000-0000D2010000}"/>
    <hyperlink ref="E199" r:id="rId292" xr:uid="{00000000-0004-0000-0000-0000D3010000}"/>
    <hyperlink ref="E202" r:id="rId293" xr:uid="{00000000-0004-0000-0000-0000DB010000}"/>
    <hyperlink ref="E204" r:id="rId294" xr:uid="{00000000-0004-0000-0000-0000DF010000}"/>
    <hyperlink ref="E207" r:id="rId295" xr:uid="{00000000-0004-0000-0000-0000E4010000}"/>
    <hyperlink ref="E208" r:id="rId296" xr:uid="{00000000-0004-0000-0000-0000E6010000}"/>
    <hyperlink ref="E217" r:id="rId297" xr:uid="{00000000-0004-0000-0000-0000EF010000}"/>
    <hyperlink ref="E218" r:id="rId298" xr:uid="{00000000-0004-0000-0000-0000F0010000}"/>
    <hyperlink ref="E219" r:id="rId299" xr:uid="{00000000-0004-0000-0000-0000F3010000}"/>
    <hyperlink ref="E220" r:id="rId300" xr:uid="{00000000-0004-0000-0000-0000F4010000}"/>
    <hyperlink ref="E223" r:id="rId301" xr:uid="{00000000-0004-0000-0000-0000F7010000}"/>
    <hyperlink ref="E226" r:id="rId302" xr:uid="{00000000-0004-0000-0000-0000FC010000}"/>
    <hyperlink ref="E227" r:id="rId303" xr:uid="{00000000-0004-0000-0000-0000FD010000}"/>
    <hyperlink ref="E236" r:id="rId304" xr:uid="{00000000-0004-0000-0000-000008020000}"/>
    <hyperlink ref="E235" r:id="rId305" xr:uid="{00000000-0004-0000-0000-00000D020000}"/>
    <hyperlink ref="E239" r:id="rId306" xr:uid="{00000000-0004-0000-0000-00000F020000}"/>
    <hyperlink ref="E19" r:id="rId307" xr:uid="{00000000-0004-0000-0000-000012020000}"/>
    <hyperlink ref="E61" r:id="rId308" xr:uid="{00000000-0004-0000-0000-000014020000}"/>
    <hyperlink ref="E73" r:id="rId309" xr:uid="{00000000-0004-0000-0000-000015020000}"/>
    <hyperlink ref="E123" r:id="rId310" xr:uid="{00000000-0004-0000-0000-000017020000}"/>
    <hyperlink ref="E146" r:id="rId311" xr:uid="{00000000-0004-0000-0000-000018020000}"/>
    <hyperlink ref="E153" r:id="rId312" xr:uid="{00000000-0004-0000-0000-00001A020000}"/>
    <hyperlink ref="E185" r:id="rId313" xr:uid="{00000000-0004-0000-0000-00001C020000}"/>
    <hyperlink ref="E194" r:id="rId314" xr:uid="{00000000-0004-0000-0000-00001D020000}"/>
    <hyperlink ref="E234" r:id="rId315" xr:uid="{00000000-0004-0000-0000-00001F020000}"/>
    <hyperlink ref="E23" r:id="rId316" xr:uid="{00000000-0004-0000-0000-000021020000}"/>
    <hyperlink ref="E76" r:id="rId317" xr:uid="{910588A1-EF01-4A80-B8D2-D621E67297C5}"/>
    <hyperlink ref="E78" r:id="rId318" xr:uid="{77BD2EC2-A886-4609-8026-438771C5C26A}"/>
    <hyperlink ref="E84" r:id="rId319" xr:uid="{8E1D6397-BE5D-4D8A-B2DD-E3911330EB40}"/>
    <hyperlink ref="E91" r:id="rId320" xr:uid="{A8027EE4-28EF-466E-88D8-D5A19D56D5A3}"/>
    <hyperlink ref="E115" r:id="rId321" xr:uid="{1DDD9241-393C-4ECC-85D1-14D4728C3DB0}"/>
    <hyperlink ref="E116" r:id="rId322" xr:uid="{575B3320-D6D6-4A1C-B526-9D77E4B5CDFD}"/>
    <hyperlink ref="E118" r:id="rId323" xr:uid="{7C7C410F-515A-4D62-8D91-37F5A2B6EAB9}"/>
    <hyperlink ref="E121" r:id="rId324" xr:uid="{EC4E695B-68B0-4877-9517-8576A3E4B08A}"/>
    <hyperlink ref="E39" r:id="rId325" xr:uid="{FEAE5107-7571-464D-A605-1B3D8810E171}"/>
    <hyperlink ref="E11" r:id="rId326" xr:uid="{09B8863C-48E9-416C-8B03-FEE200AE9FA8}"/>
    <hyperlink ref="E12" r:id="rId327" xr:uid="{0AC1F37E-2BA7-4834-B39F-FE5FC11387DE}"/>
    <hyperlink ref="E64" r:id="rId328" xr:uid="{069BE926-5B6D-4C0A-927F-5E5188276D44}"/>
    <hyperlink ref="E65" r:id="rId329" xr:uid="{FF11FBF9-5D90-4A68-B6B4-21C66839930C}"/>
    <hyperlink ref="E66" r:id="rId330" xr:uid="{E1D8C489-0929-4F41-A2C8-839B3B1D5946}"/>
    <hyperlink ref="E188" r:id="rId331" xr:uid="{D84BBACC-BAD4-4020-92FA-D5BFB77346FA}"/>
    <hyperlink ref="E186" r:id="rId332" xr:uid="{962C3979-1425-4AD3-95E4-E2C8B0032DAF}"/>
    <hyperlink ref="E190" r:id="rId333" xr:uid="{01B66528-A91C-41B9-9CF6-EE80491B5128}"/>
    <hyperlink ref="E195" r:id="rId334" xr:uid="{7B3773E6-051B-49A1-B23D-5AE0F7F58217}"/>
    <hyperlink ref="E205" r:id="rId335" xr:uid="{D264B336-0BE9-497F-B244-D07C911AED7C}"/>
    <hyperlink ref="E206" r:id="rId336" xr:uid="{1E554219-DD14-4858-881D-F8808329AA2E}"/>
    <hyperlink ref="E210" r:id="rId337" xr:uid="{00000000-0004-0000-0000-0000E9010000}"/>
    <hyperlink ref="E240" r:id="rId338" xr:uid="{8A69BE5D-B710-4D54-837B-DFB276D30ACF}"/>
    <hyperlink ref="D25" r:id="rId339" xr:uid="{C8D44463-2503-45EB-BE0D-813475DCCD8A}"/>
    <hyperlink ref="D21" r:id="rId340" xr:uid="{1D61A3DA-49FE-405F-AB92-BBD83B549731}"/>
    <hyperlink ref="D16" r:id="rId341" xr:uid="{45379E0A-471C-4E2B-BA55-E1AE0DE6A7CC}"/>
    <hyperlink ref="D26" r:id="rId342" xr:uid="{4539FBCA-103F-47D6-918F-61027A94FE8B}"/>
    <hyperlink ref="E192" r:id="rId343" xr:uid="{DC1E2DB7-E2ED-4770-B374-337FAC1EBCE7}"/>
    <hyperlink ref="E173" r:id="rId344" xr:uid="{B17D4AD3-57DD-4267-8513-C8EA34310C14}"/>
    <hyperlink ref="E63" r:id="rId345" xr:uid="{E9C67144-E6B7-4194-8977-BC44EEC71CC9}"/>
    <hyperlink ref="D129" r:id="rId346" xr:uid="{8F075B1F-A9E1-4BCA-93DD-71A3E1BB3375}"/>
    <hyperlink ref="E27" r:id="rId347" xr:uid="{81AA55E3-C99F-4E80-82CE-A559374AD3A5}"/>
    <hyperlink ref="D81" r:id="rId348" xr:uid="{21B2239E-3004-4FC2-88DC-6137EC221D76}"/>
    <hyperlink ref="E81" r:id="rId349" xr:uid="{BB01466A-B550-4C3F-8F36-B88A35132925}"/>
    <hyperlink ref="D134" r:id="rId350" xr:uid="{FF677BAC-A384-4BF5-8439-BF831AE8A184}"/>
    <hyperlink ref="E134" r:id="rId351" xr:uid="{EA5E4B1C-7D3D-4537-9AE7-E6DD248A8733}"/>
    <hyperlink ref="D157" r:id="rId352" xr:uid="{F50D3F7C-4598-47B3-A9DC-8FF601BA60D8}"/>
    <hyperlink ref="D162" r:id="rId353" xr:uid="{41E58227-0309-480A-AD65-364A2528A6D1}"/>
  </hyperlinks>
  <pageMargins left="0.23611111111111099" right="0.23611111111111099" top="0.74791666666666701" bottom="0.74791666666666701" header="0.51180555555555496" footer="0.51180555555555496"/>
  <pageSetup paperSize="9" scale="50" firstPageNumber="0" orientation="portrait" horizontalDpi="300" verticalDpi="300" r:id="rId354"/>
  <drawing r:id="rId35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        CУПЕР САЛЮТ         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Romanov</dc:creator>
  <cp:lastModifiedBy>Загоруйко Виктория</cp:lastModifiedBy>
  <cp:revision>1</cp:revision>
  <cp:lastPrinted>2020-11-27T13:39:36Z</cp:lastPrinted>
  <dcterms:created xsi:type="dcterms:W3CDTF">2018-10-31T11:10:40Z</dcterms:created>
  <dcterms:modified xsi:type="dcterms:W3CDTF">2026-06-11T12:10:43Z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Organization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